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oydcova-my.sharepoint.com/personal/kchiddo_floydcova_org/Documents/FY Budgets/FY26 Budget/Budget Spreadsheets/"/>
    </mc:Choice>
  </mc:AlternateContent>
  <xr:revisionPtr revIDLastSave="127" documentId="8_{0522995D-02D3-49F5-96C7-61D909729D40}" xr6:coauthVersionLast="47" xr6:coauthVersionMax="47" xr10:uidLastSave="{DE73A093-A624-4CDA-8872-05B22E7C537D}"/>
  <bookViews>
    <workbookView xWindow="28680" yWindow="630" windowWidth="29040" windowHeight="15720" xr2:uid="{7FFC62CE-49A0-4BB4-912A-05285899158C}"/>
  </bookViews>
  <sheets>
    <sheet name="Revenue Header" sheetId="2" r:id="rId1"/>
    <sheet name="Revenue" sheetId="3" r:id="rId2"/>
    <sheet name="Expenditure Header" sheetId="4" r:id="rId3"/>
    <sheet name="Expenditur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1" i="1" l="1"/>
  <c r="F854" i="1"/>
  <c r="F849" i="1"/>
  <c r="G189" i="3"/>
  <c r="G99" i="3"/>
  <c r="E828" i="1"/>
  <c r="E825" i="1"/>
  <c r="E616" i="1"/>
  <c r="F12" i="3"/>
  <c r="E231" i="3" l="1"/>
  <c r="F231" i="3"/>
  <c r="G231" i="3"/>
  <c r="G312" i="3" l="1"/>
  <c r="G316" i="3" s="1"/>
  <c r="F312" i="3"/>
  <c r="F316" i="3" s="1"/>
  <c r="E312" i="3"/>
  <c r="E316" i="3" s="1"/>
  <c r="G302" i="3"/>
  <c r="F302" i="3"/>
  <c r="E302" i="3"/>
  <c r="G298" i="3"/>
  <c r="F298" i="3"/>
  <c r="E298" i="3"/>
  <c r="G290" i="3"/>
  <c r="F290" i="3"/>
  <c r="E290" i="3"/>
  <c r="G286" i="3"/>
  <c r="F286" i="3"/>
  <c r="E286" i="3"/>
  <c r="G277" i="3"/>
  <c r="G280" i="3" s="1"/>
  <c r="F277" i="3"/>
  <c r="F280" i="3" s="1"/>
  <c r="E277" i="3"/>
  <c r="E280" i="3" s="1"/>
  <c r="G267" i="3"/>
  <c r="G270" i="3" s="1"/>
  <c r="F267" i="3"/>
  <c r="F270" i="3" s="1"/>
  <c r="E267" i="3"/>
  <c r="E270" i="3" s="1"/>
  <c r="G255" i="3"/>
  <c r="F255" i="3"/>
  <c r="E255" i="3"/>
  <c r="G252" i="3"/>
  <c r="F252" i="3"/>
  <c r="E252" i="3"/>
  <c r="G239" i="3"/>
  <c r="G241" i="3" s="1"/>
  <c r="F239" i="3"/>
  <c r="F241" i="3" s="1"/>
  <c r="E239" i="3"/>
  <c r="E241" i="3" s="1"/>
  <c r="G220" i="3"/>
  <c r="G222" i="3" s="1"/>
  <c r="F220" i="3"/>
  <c r="F222" i="3" s="1"/>
  <c r="E220" i="3"/>
  <c r="E222" i="3" s="1"/>
  <c r="G203" i="3"/>
  <c r="F203" i="3"/>
  <c r="E203" i="3"/>
  <c r="G292" i="3" l="1"/>
  <c r="F305" i="3"/>
  <c r="E305" i="3"/>
  <c r="E258" i="3"/>
  <c r="E292" i="3"/>
  <c r="F292" i="3"/>
  <c r="G305" i="3"/>
  <c r="G258" i="3"/>
  <c r="F258" i="3"/>
  <c r="E12" i="3"/>
  <c r="G200" i="3"/>
  <c r="F200" i="3"/>
  <c r="E200" i="3"/>
  <c r="G194" i="3"/>
  <c r="F194" i="3"/>
  <c r="E194" i="3"/>
  <c r="F189" i="3"/>
  <c r="E189" i="3"/>
  <c r="G175" i="3"/>
  <c r="F175" i="3"/>
  <c r="E175" i="3"/>
  <c r="G172" i="3"/>
  <c r="F172" i="3"/>
  <c r="E172" i="3"/>
  <c r="G169" i="3"/>
  <c r="F169" i="3"/>
  <c r="E169" i="3"/>
  <c r="G166" i="3"/>
  <c r="F166" i="3"/>
  <c r="E166" i="3"/>
  <c r="G160" i="3"/>
  <c r="F160" i="3"/>
  <c r="E160" i="3"/>
  <c r="G157" i="3"/>
  <c r="F157" i="3"/>
  <c r="E157" i="3"/>
  <c r="G154" i="3"/>
  <c r="F154" i="3"/>
  <c r="E154" i="3"/>
  <c r="G146" i="3"/>
  <c r="F146" i="3"/>
  <c r="E146" i="3"/>
  <c r="G142" i="3"/>
  <c r="F142" i="3"/>
  <c r="E142" i="3"/>
  <c r="G132" i="3"/>
  <c r="F132" i="3"/>
  <c r="E132" i="3"/>
  <c r="G127" i="3"/>
  <c r="F127" i="3"/>
  <c r="E127" i="3"/>
  <c r="G123" i="3"/>
  <c r="F123" i="3"/>
  <c r="E123" i="3"/>
  <c r="G118" i="3"/>
  <c r="F118" i="3"/>
  <c r="E118" i="3"/>
  <c r="G115" i="3"/>
  <c r="F115" i="3"/>
  <c r="E115" i="3"/>
  <c r="G109" i="3"/>
  <c r="F109" i="3"/>
  <c r="E109" i="3"/>
  <c r="G101" i="3"/>
  <c r="E99" i="3"/>
  <c r="F99" i="3"/>
  <c r="F101" i="3" s="1"/>
  <c r="E101" i="3"/>
  <c r="F94" i="3"/>
  <c r="E94" i="3"/>
  <c r="G85" i="3"/>
  <c r="F85" i="3"/>
  <c r="E85" i="3"/>
  <c r="F82" i="3"/>
  <c r="E82" i="3"/>
  <c r="G77" i="3"/>
  <c r="F77" i="3"/>
  <c r="E77" i="3"/>
  <c r="G73" i="3"/>
  <c r="F73" i="3"/>
  <c r="E73" i="3"/>
  <c r="E70" i="3"/>
  <c r="F70" i="3"/>
  <c r="G51" i="3"/>
  <c r="F51" i="3"/>
  <c r="E51" i="3"/>
  <c r="G62" i="3"/>
  <c r="F62" i="3"/>
  <c r="E62" i="3"/>
  <c r="G57" i="3"/>
  <c r="F57" i="3"/>
  <c r="E57" i="3"/>
  <c r="G46" i="3"/>
  <c r="F46" i="3"/>
  <c r="E46" i="3"/>
  <c r="G40" i="3"/>
  <c r="F40" i="3"/>
  <c r="E40" i="3"/>
  <c r="G36" i="3"/>
  <c r="F36" i="3"/>
  <c r="E36" i="3"/>
  <c r="E30" i="3"/>
  <c r="F30" i="3"/>
  <c r="G18" i="3"/>
  <c r="E18" i="3"/>
  <c r="F18" i="3"/>
  <c r="G12" i="3"/>
  <c r="E211" i="3" l="1"/>
  <c r="E326" i="3" s="1"/>
  <c r="E330" i="3" s="1"/>
  <c r="E849" i="1" s="1"/>
  <c r="F211" i="3"/>
  <c r="F326" i="3" s="1"/>
  <c r="F330" i="3" s="1"/>
  <c r="G849" i="1" s="1"/>
  <c r="G82" i="3"/>
  <c r="G70" i="3"/>
  <c r="G30" i="3"/>
  <c r="G94" i="3" l="1"/>
  <c r="G211" i="3" l="1"/>
  <c r="G326" i="3" s="1"/>
  <c r="G330" i="3" s="1"/>
  <c r="H849" i="1" s="1"/>
  <c r="H828" i="1"/>
  <c r="G828" i="1"/>
  <c r="F828" i="1"/>
  <c r="E832" i="1"/>
  <c r="H845" i="1" s="1"/>
  <c r="H825" i="1"/>
  <c r="G825" i="1"/>
  <c r="F825" i="1"/>
  <c r="H814" i="1"/>
  <c r="H817" i="1" s="1"/>
  <c r="E844" i="1" s="1"/>
  <c r="G814" i="1"/>
  <c r="G817" i="1" s="1"/>
  <c r="F844" i="1" s="1"/>
  <c r="F814" i="1"/>
  <c r="F817" i="1" s="1"/>
  <c r="G844" i="1" s="1"/>
  <c r="E814" i="1"/>
  <c r="E817" i="1" s="1"/>
  <c r="H844" i="1" s="1"/>
  <c r="H806" i="1"/>
  <c r="E843" i="1" s="1"/>
  <c r="G806" i="1"/>
  <c r="F843" i="1" s="1"/>
  <c r="F806" i="1"/>
  <c r="G843" i="1" s="1"/>
  <c r="E806" i="1"/>
  <c r="H843" i="1" s="1"/>
  <c r="H803" i="1"/>
  <c r="G803" i="1"/>
  <c r="F803" i="1"/>
  <c r="E803" i="1"/>
  <c r="H774" i="1"/>
  <c r="H777" i="1" s="1"/>
  <c r="E842" i="1" s="1"/>
  <c r="G774" i="1"/>
  <c r="G777" i="1" s="1"/>
  <c r="F842" i="1" s="1"/>
  <c r="F774" i="1"/>
  <c r="F777" i="1" s="1"/>
  <c r="G842" i="1" s="1"/>
  <c r="E774" i="1"/>
  <c r="E777" i="1" s="1"/>
  <c r="H842" i="1" s="1"/>
  <c r="H766" i="1"/>
  <c r="H769" i="1" s="1"/>
  <c r="E841" i="1" s="1"/>
  <c r="G766" i="1"/>
  <c r="G769" i="1" s="1"/>
  <c r="F841" i="1" s="1"/>
  <c r="F766" i="1"/>
  <c r="F769" i="1" s="1"/>
  <c r="G841" i="1" s="1"/>
  <c r="E766" i="1"/>
  <c r="E769" i="1" s="1"/>
  <c r="H841" i="1" s="1"/>
  <c r="H754" i="1"/>
  <c r="G754" i="1"/>
  <c r="F754" i="1"/>
  <c r="E754" i="1"/>
  <c r="H730" i="1"/>
  <c r="G730" i="1"/>
  <c r="F730" i="1"/>
  <c r="E730" i="1"/>
  <c r="H695" i="1"/>
  <c r="H698" i="1" s="1"/>
  <c r="E839" i="1" s="1"/>
  <c r="G695" i="1"/>
  <c r="G698" i="1" s="1"/>
  <c r="F839" i="1" s="1"/>
  <c r="F695" i="1"/>
  <c r="F698" i="1" s="1"/>
  <c r="G839" i="1" s="1"/>
  <c r="E695" i="1"/>
  <c r="E698" i="1" s="1"/>
  <c r="H839" i="1" s="1"/>
  <c r="H681" i="1"/>
  <c r="G681" i="1"/>
  <c r="F681" i="1"/>
  <c r="E681" i="1"/>
  <c r="H673" i="1"/>
  <c r="G673" i="1"/>
  <c r="F673" i="1"/>
  <c r="E673" i="1"/>
  <c r="H668" i="1"/>
  <c r="G668" i="1"/>
  <c r="F668" i="1"/>
  <c r="E668" i="1"/>
  <c r="H652" i="1"/>
  <c r="G652" i="1"/>
  <c r="F652" i="1"/>
  <c r="E652" i="1"/>
  <c r="H620" i="1"/>
  <c r="G620" i="1"/>
  <c r="F620" i="1"/>
  <c r="E620" i="1"/>
  <c r="H616" i="1"/>
  <c r="G616" i="1"/>
  <c r="F616" i="1"/>
  <c r="H604" i="1"/>
  <c r="G604" i="1"/>
  <c r="F604" i="1"/>
  <c r="E604" i="1"/>
  <c r="H575" i="1"/>
  <c r="G575" i="1"/>
  <c r="F575" i="1"/>
  <c r="E575" i="1"/>
  <c r="H569" i="1"/>
  <c r="G569" i="1"/>
  <c r="F569" i="1"/>
  <c r="E569" i="1"/>
  <c r="H564" i="1"/>
  <c r="G564" i="1"/>
  <c r="F564" i="1"/>
  <c r="E564" i="1"/>
  <c r="H552" i="1"/>
  <c r="G552" i="1"/>
  <c r="F552" i="1"/>
  <c r="E552" i="1"/>
  <c r="H515" i="1"/>
  <c r="G515" i="1"/>
  <c r="F515" i="1"/>
  <c r="E515" i="1"/>
  <c r="H510" i="1"/>
  <c r="G510" i="1"/>
  <c r="F510" i="1"/>
  <c r="E510" i="1"/>
  <c r="H505" i="1"/>
  <c r="G505" i="1"/>
  <c r="F505" i="1"/>
  <c r="E505" i="1"/>
  <c r="H501" i="1"/>
  <c r="G501" i="1"/>
  <c r="F501" i="1"/>
  <c r="E501" i="1"/>
  <c r="H496" i="1"/>
  <c r="G496" i="1"/>
  <c r="F496" i="1"/>
  <c r="E496" i="1"/>
  <c r="H451" i="1"/>
  <c r="G451" i="1"/>
  <c r="F451" i="1"/>
  <c r="E451" i="1"/>
  <c r="H411" i="1"/>
  <c r="G411" i="1"/>
  <c r="F411" i="1"/>
  <c r="E411" i="1"/>
  <c r="H384" i="1"/>
  <c r="G384" i="1"/>
  <c r="F384" i="1"/>
  <c r="E384" i="1"/>
  <c r="H377" i="1"/>
  <c r="G377" i="1"/>
  <c r="F377" i="1"/>
  <c r="E377" i="1"/>
  <c r="H348" i="1"/>
  <c r="G348" i="1"/>
  <c r="F348" i="1"/>
  <c r="E348" i="1"/>
  <c r="H321" i="1"/>
  <c r="G321" i="1"/>
  <c r="F321" i="1"/>
  <c r="E321" i="1"/>
  <c r="H296" i="1"/>
  <c r="G296" i="1"/>
  <c r="F296" i="1"/>
  <c r="E296" i="1"/>
  <c r="H288" i="1"/>
  <c r="G288" i="1"/>
  <c r="F288" i="1"/>
  <c r="E288" i="1"/>
  <c r="H242" i="1"/>
  <c r="G242" i="1"/>
  <c r="F242" i="1"/>
  <c r="E242" i="1"/>
  <c r="H220" i="1"/>
  <c r="G220" i="1"/>
  <c r="F220" i="1"/>
  <c r="E220" i="1"/>
  <c r="H194" i="1"/>
  <c r="G194" i="1"/>
  <c r="F194" i="1"/>
  <c r="E194" i="1"/>
  <c r="H186" i="1"/>
  <c r="G186" i="1"/>
  <c r="F186" i="1"/>
  <c r="E186" i="1"/>
  <c r="H178" i="1"/>
  <c r="G178" i="1"/>
  <c r="F178" i="1"/>
  <c r="E178" i="1"/>
  <c r="H173" i="1"/>
  <c r="G173" i="1"/>
  <c r="F173" i="1"/>
  <c r="E173" i="1"/>
  <c r="H165" i="1"/>
  <c r="G165" i="1"/>
  <c r="F165" i="1"/>
  <c r="E165" i="1"/>
  <c r="H153" i="1"/>
  <c r="G153" i="1"/>
  <c r="F153" i="1"/>
  <c r="E153" i="1"/>
  <c r="H129" i="1"/>
  <c r="G129" i="1"/>
  <c r="F129" i="1"/>
  <c r="E129" i="1"/>
  <c r="H108" i="1"/>
  <c r="G108" i="1"/>
  <c r="F108" i="1"/>
  <c r="E108" i="1"/>
  <c r="H81" i="1"/>
  <c r="G81" i="1"/>
  <c r="F81" i="1"/>
  <c r="E81" i="1"/>
  <c r="H77" i="1"/>
  <c r="G77" i="1"/>
  <c r="F77" i="1"/>
  <c r="E77" i="1"/>
  <c r="H43" i="1"/>
  <c r="G43" i="1"/>
  <c r="F43" i="1"/>
  <c r="E43" i="1"/>
  <c r="H38" i="1"/>
  <c r="G38" i="1"/>
  <c r="F38" i="1"/>
  <c r="E38" i="1"/>
  <c r="H12" i="1"/>
  <c r="G12" i="1"/>
  <c r="F12" i="1"/>
  <c r="E12" i="1"/>
  <c r="F757" i="1" l="1"/>
  <c r="G840" i="1" s="1"/>
  <c r="G832" i="1"/>
  <c r="F845" i="1" s="1"/>
  <c r="H832" i="1"/>
  <c r="E845" i="1" s="1"/>
  <c r="E685" i="1"/>
  <c r="H838" i="1" s="1"/>
  <c r="H685" i="1"/>
  <c r="E838" i="1" s="1"/>
  <c r="H757" i="1"/>
  <c r="E840" i="1" s="1"/>
  <c r="E757" i="1"/>
  <c r="H840" i="1" s="1"/>
  <c r="F832" i="1"/>
  <c r="G845" i="1" s="1"/>
  <c r="G757" i="1"/>
  <c r="G685" i="1"/>
  <c r="F838" i="1" s="1"/>
  <c r="F685" i="1"/>
  <c r="G838" i="1" s="1"/>
  <c r="F840" i="1" l="1"/>
  <c r="F846" i="1" s="1"/>
  <c r="H846" i="1"/>
  <c r="H851" i="1" s="1"/>
  <c r="H854" i="1" s="1"/>
  <c r="G846" i="1"/>
  <c r="G851" i="1" s="1"/>
  <c r="G854" i="1" s="1"/>
  <c r="E846" i="1"/>
  <c r="G332" i="3" l="1"/>
  <c r="G335" i="3" s="1"/>
  <c r="E851" i="1"/>
  <c r="E854" i="1" s="1"/>
  <c r="F332" i="3"/>
  <c r="F335" i="3" s="1"/>
  <c r="E332" i="3" l="1"/>
  <c r="E335" i="3" s="1"/>
</calcChain>
</file>

<file path=xl/sharedStrings.xml><?xml version="1.0" encoding="utf-8"?>
<sst xmlns="http://schemas.openxmlformats.org/spreadsheetml/2006/main" count="3791" uniqueCount="1078">
  <si>
    <t xml:space="preserve">FUND                          </t>
  </si>
  <si>
    <t xml:space="preserve">ORG                           </t>
  </si>
  <si>
    <t>OBJ</t>
  </si>
  <si>
    <t>ACCOUNT DESCRIPTION</t>
  </si>
  <si>
    <t xml:space="preserve">FY26 Board Approved </t>
  </si>
  <si>
    <t>FY26 County Administration Recommendation</t>
  </si>
  <si>
    <t>FY26 Departmental Request</t>
  </si>
  <si>
    <t xml:space="preserve">FY25 Approved Budget </t>
  </si>
  <si>
    <t>001</t>
  </si>
  <si>
    <t>00111010</t>
  </si>
  <si>
    <t>411000</t>
  </si>
  <si>
    <t>421000</t>
  </si>
  <si>
    <t>FICA</t>
  </si>
  <si>
    <t>423000</t>
  </si>
  <si>
    <t>Health Insurance</t>
  </si>
  <si>
    <t>427000</t>
  </si>
  <si>
    <t>Workers Compensation Insurance</t>
  </si>
  <si>
    <t>428010</t>
  </si>
  <si>
    <t>Public Official Liabil Insur</t>
  </si>
  <si>
    <t>436000</t>
  </si>
  <si>
    <t>Advertising/Legal Notices</t>
  </si>
  <si>
    <t>455100</t>
  </si>
  <si>
    <t>Travel/Mileage</t>
  </si>
  <si>
    <t>455300</t>
  </si>
  <si>
    <t>Travel/Meals And Lodging</t>
  </si>
  <si>
    <t>458100</t>
  </si>
  <si>
    <t>Dues And Subscriptions</t>
  </si>
  <si>
    <t>458990</t>
  </si>
  <si>
    <t>Miscellaneous Expenses</t>
  </si>
  <si>
    <t/>
  </si>
  <si>
    <t>Total 00111010 Board of Supervisors</t>
  </si>
  <si>
    <t>00112010</t>
  </si>
  <si>
    <t>411001</t>
  </si>
  <si>
    <t>412001</t>
  </si>
  <si>
    <t>412002</t>
  </si>
  <si>
    <t>422100</t>
  </si>
  <si>
    <t>VRS Retirement</t>
  </si>
  <si>
    <t>424000</t>
  </si>
  <si>
    <t>VRS Life Insurance</t>
  </si>
  <si>
    <t>425000</t>
  </si>
  <si>
    <t>Hybrid Disability</t>
  </si>
  <si>
    <t>433100</t>
  </si>
  <si>
    <t>Repairs And Maintenance</t>
  </si>
  <si>
    <t>433200</t>
  </si>
  <si>
    <t>Maintenance/Service Contracts</t>
  </si>
  <si>
    <t>452100</t>
  </si>
  <si>
    <t>Postage</t>
  </si>
  <si>
    <t>452300</t>
  </si>
  <si>
    <t>Telephone</t>
  </si>
  <si>
    <t>453050</t>
  </si>
  <si>
    <t>Motor Vehicle Insurance</t>
  </si>
  <si>
    <t>Travel/Convention/Education</t>
  </si>
  <si>
    <t>460010</t>
  </si>
  <si>
    <t>Office Supplies</t>
  </si>
  <si>
    <t>460080</t>
  </si>
  <si>
    <t>Gas/Oil</t>
  </si>
  <si>
    <t>480030</t>
  </si>
  <si>
    <t>Capital Outlay:Admin Computer</t>
  </si>
  <si>
    <t>480060</t>
  </si>
  <si>
    <t>Bank Building Purchase Reno</t>
  </si>
  <si>
    <t>481400</t>
  </si>
  <si>
    <t>Vehicle</t>
  </si>
  <si>
    <t>488100</t>
  </si>
  <si>
    <t>Lease Agreement</t>
  </si>
  <si>
    <t>Total 00112010 County Administrator</t>
  </si>
  <si>
    <t>00112080</t>
  </si>
  <si>
    <t>431200</t>
  </si>
  <si>
    <t>Auditors - Professional Svices</t>
  </si>
  <si>
    <t>Total 00112080 General Fund</t>
  </si>
  <si>
    <t>00112090</t>
  </si>
  <si>
    <t>411002</t>
  </si>
  <si>
    <t>412003</t>
  </si>
  <si>
    <t>412005</t>
  </si>
  <si>
    <t>Comp Extra Help</t>
  </si>
  <si>
    <t>431240</t>
  </si>
  <si>
    <t>Prof Svice Field Assessor</t>
  </si>
  <si>
    <t>433210</t>
  </si>
  <si>
    <t>DMV Firewall Software Mainten</t>
  </si>
  <si>
    <t>433220</t>
  </si>
  <si>
    <t>Concise Assess System Mainten</t>
  </si>
  <si>
    <t>441000</t>
  </si>
  <si>
    <t>Data Processing Services</t>
  </si>
  <si>
    <t>458995</t>
  </si>
  <si>
    <t>Land Use/Lodg/Short-Term Rent</t>
  </si>
  <si>
    <t>460030</t>
  </si>
  <si>
    <t>Computer Supplies/Tech Support</t>
  </si>
  <si>
    <t>460156</t>
  </si>
  <si>
    <t>MixNet Software Program</t>
  </si>
  <si>
    <t>480090</t>
  </si>
  <si>
    <t>Capital Outlay:Nada Values</t>
  </si>
  <si>
    <t>480190</t>
  </si>
  <si>
    <t>Capital Outlay:One Pc</t>
  </si>
  <si>
    <t>Total 00112090 Commisioner Revenue</t>
  </si>
  <si>
    <t>00112100</t>
  </si>
  <si>
    <t>431210</t>
  </si>
  <si>
    <t>Prof Services (4 Yr Cycle)***</t>
  </si>
  <si>
    <t>Total 00112100 Assessors</t>
  </si>
  <si>
    <t>00112130</t>
  </si>
  <si>
    <t>411003</t>
  </si>
  <si>
    <t>411007</t>
  </si>
  <si>
    <t>412009</t>
  </si>
  <si>
    <t>435000</t>
  </si>
  <si>
    <t>Printing And Binding</t>
  </si>
  <si>
    <t>452400</t>
  </si>
  <si>
    <t>Data Proc Serv (Line Charges)</t>
  </si>
  <si>
    <t>460195</t>
  </si>
  <si>
    <t>Dmv Administrative Fee</t>
  </si>
  <si>
    <t>480040</t>
  </si>
  <si>
    <t>Capital Outlay:Office Equipmt</t>
  </si>
  <si>
    <t>Total 00112130 Treasurer</t>
  </si>
  <si>
    <t>00113010</t>
  </si>
  <si>
    <t>411004</t>
  </si>
  <si>
    <t>Electoral Board Members</t>
  </si>
  <si>
    <t>411006</t>
  </si>
  <si>
    <t>Election Officers &amp; Clerks</t>
  </si>
  <si>
    <t>411020</t>
  </si>
  <si>
    <t>Election Custodians</t>
  </si>
  <si>
    <t>433360</t>
  </si>
  <si>
    <t>Election Security - Physical</t>
  </si>
  <si>
    <t>454100</t>
  </si>
  <si>
    <t>Equipment Rent</t>
  </si>
  <si>
    <t>455400</t>
  </si>
  <si>
    <t>Poll Workers Education</t>
  </si>
  <si>
    <t>481380</t>
  </si>
  <si>
    <t>Election Security - Cyber</t>
  </si>
  <si>
    <t>Total 00113010 Electoral Board</t>
  </si>
  <si>
    <t>00113020</t>
  </si>
  <si>
    <t>411005</t>
  </si>
  <si>
    <t>412004</t>
  </si>
  <si>
    <t>412313</t>
  </si>
  <si>
    <t>Compensation Part Time</t>
  </si>
  <si>
    <t xml:space="preserve"> </t>
  </si>
  <si>
    <t>431000</t>
  </si>
  <si>
    <t>Drug Testing</t>
  </si>
  <si>
    <t>Computer</t>
  </si>
  <si>
    <t>Total 00113020 Registrar</t>
  </si>
  <si>
    <t>00121010</t>
  </si>
  <si>
    <t>431006</t>
  </si>
  <si>
    <t>Circuit Court Secretary</t>
  </si>
  <si>
    <t>431011</t>
  </si>
  <si>
    <t>Compensation Of Jurors</t>
  </si>
  <si>
    <t>431021</t>
  </si>
  <si>
    <t>Compen Jury Commissioners</t>
  </si>
  <si>
    <t>Total 00121010 Circuit Court</t>
  </si>
  <si>
    <t>00121020</t>
  </si>
  <si>
    <t>Total 00121020 General Fund</t>
  </si>
  <si>
    <t>00121030</t>
  </si>
  <si>
    <t>Total 00121030 Magistrate</t>
  </si>
  <si>
    <t>00121040</t>
  </si>
  <si>
    <t>431007</t>
  </si>
  <si>
    <t>Attorney (Contract)</t>
  </si>
  <si>
    <t>Total 00121040 County Attorney</t>
  </si>
  <si>
    <t>00121050</t>
  </si>
  <si>
    <t>438000</t>
  </si>
  <si>
    <t>Juvenile Detention</t>
  </si>
  <si>
    <t>Total 00121050 Juvenile &amp; Domestic</t>
  </si>
  <si>
    <t>00121060</t>
  </si>
  <si>
    <t>411008</t>
  </si>
  <si>
    <t>431250</t>
  </si>
  <si>
    <t>Prof Svice (Audit By Apa)</t>
  </si>
  <si>
    <t>433310</t>
  </si>
  <si>
    <t>Imaging System Maintenance</t>
  </si>
  <si>
    <t>433380</t>
  </si>
  <si>
    <t>Indexing System Maintenance</t>
  </si>
  <si>
    <t>460120</t>
  </si>
  <si>
    <t>Training Books / Publications</t>
  </si>
  <si>
    <t>Total 00121060 Circuit Court Clerk</t>
  </si>
  <si>
    <t>00122010</t>
  </si>
  <si>
    <t>411009</t>
  </si>
  <si>
    <t>Commonwealth Attorney</t>
  </si>
  <si>
    <t>412006</t>
  </si>
  <si>
    <t>Compensation of Legal Assitant</t>
  </si>
  <si>
    <t>412007</t>
  </si>
  <si>
    <t>Assitant Commanwealth Attorney</t>
  </si>
  <si>
    <t>460122</t>
  </si>
  <si>
    <t>Animal Seizure Funds</t>
  </si>
  <si>
    <t>Total 00122010 Commonwealth Attorne</t>
  </si>
  <si>
    <t>00131020</t>
  </si>
  <si>
    <t>411100</t>
  </si>
  <si>
    <t>411101</t>
  </si>
  <si>
    <t>411102</t>
  </si>
  <si>
    <t>411103</t>
  </si>
  <si>
    <t>411104</t>
  </si>
  <si>
    <t>411105</t>
  </si>
  <si>
    <t>411107</t>
  </si>
  <si>
    <t>Sheriff Part Time</t>
  </si>
  <si>
    <t>411108</t>
  </si>
  <si>
    <t>Sheriff Overtime Compensation</t>
  </si>
  <si>
    <t>411109</t>
  </si>
  <si>
    <t>Sheriff Overtime Mental Health</t>
  </si>
  <si>
    <t xml:space="preserve">Off Duty Compensation </t>
  </si>
  <si>
    <t>412312</t>
  </si>
  <si>
    <t>Overtime</t>
  </si>
  <si>
    <t>428000</t>
  </si>
  <si>
    <t>Line Of Duty Coverage</t>
  </si>
  <si>
    <t>458420</t>
  </si>
  <si>
    <t>Domestice Violence Grant</t>
  </si>
  <si>
    <t>458430</t>
  </si>
  <si>
    <t>DMV Enforcement Grant</t>
  </si>
  <si>
    <t>458440</t>
  </si>
  <si>
    <t>Fraud Reduction/Comm Outreach</t>
  </si>
  <si>
    <t>458480</t>
  </si>
  <si>
    <t>School Entry Team</t>
  </si>
  <si>
    <t>458490</t>
  </si>
  <si>
    <t>LLEBGGrant</t>
  </si>
  <si>
    <t>458520</t>
  </si>
  <si>
    <t xml:space="preserve">Donations </t>
  </si>
  <si>
    <t>460100</t>
  </si>
  <si>
    <t>Ammo/Weapons</t>
  </si>
  <si>
    <t>460131</t>
  </si>
  <si>
    <t>ARPA Law Enforcement Equip Gra</t>
  </si>
  <si>
    <t>480100</t>
  </si>
  <si>
    <t>Capital Furniture/Fixtures</t>
  </si>
  <si>
    <t>480110</t>
  </si>
  <si>
    <t>Capital Outlay:Radio Equipment</t>
  </si>
  <si>
    <t>480130</t>
  </si>
  <si>
    <t>Capital Outlay:Crime Library</t>
  </si>
  <si>
    <t>480150</t>
  </si>
  <si>
    <t>Capital Leases:Vehicles</t>
  </si>
  <si>
    <t>480310</t>
  </si>
  <si>
    <t>Capital Outlay:Tires</t>
  </si>
  <si>
    <t>480315</t>
  </si>
  <si>
    <t>Capital Outlay: Axon Tasers</t>
  </si>
  <si>
    <t>Total 00131020 Sheriff-Law Enforcem</t>
  </si>
  <si>
    <t>00132040</t>
  </si>
  <si>
    <t>456402</t>
  </si>
  <si>
    <t>Contrib Forest/Fire Protect</t>
  </si>
  <si>
    <t>Total 00132040 Forrestry Services</t>
  </si>
  <si>
    <t>00133010</t>
  </si>
  <si>
    <t>411010</t>
  </si>
  <si>
    <t>411011</t>
  </si>
  <si>
    <t>460020</t>
  </si>
  <si>
    <t>Prisoners Food</t>
  </si>
  <si>
    <t>460021</t>
  </si>
  <si>
    <t>Kitchen Supplies Prisoners</t>
  </si>
  <si>
    <t>460040</t>
  </si>
  <si>
    <t>Medical / Laboratory Supplies</t>
  </si>
  <si>
    <t>460050</t>
  </si>
  <si>
    <t>Janitorial Supplies</t>
  </si>
  <si>
    <t>460110</t>
  </si>
  <si>
    <t>Uniforms/Wearing Apparel</t>
  </si>
  <si>
    <t>460220</t>
  </si>
  <si>
    <t>Employee Physls/Drug Testing</t>
  </si>
  <si>
    <t>480010</t>
  </si>
  <si>
    <t>Total 00133010 Sheriff Courtroom Se</t>
  </si>
  <si>
    <t>00134010</t>
  </si>
  <si>
    <t>411012</t>
  </si>
  <si>
    <t>412008</t>
  </si>
  <si>
    <t>452500</t>
  </si>
  <si>
    <t>Web Services Monthly Fee</t>
  </si>
  <si>
    <t>460150</t>
  </si>
  <si>
    <t>New Gis System</t>
  </si>
  <si>
    <t>Total 00134010 Building Inspections</t>
  </si>
  <si>
    <t>00135010</t>
  </si>
  <si>
    <t>411013</t>
  </si>
  <si>
    <t>411125</t>
  </si>
  <si>
    <t>458250</t>
  </si>
  <si>
    <t>Vet Service ( State Vet Regs)</t>
  </si>
  <si>
    <t>460025</t>
  </si>
  <si>
    <t>Food For Pound</t>
  </si>
  <si>
    <t xml:space="preserve"> Supplies/Uniforms</t>
  </si>
  <si>
    <t>Total 00135010 Animal Control</t>
  </si>
  <si>
    <t>00135030</t>
  </si>
  <si>
    <t>431100</t>
  </si>
  <si>
    <t>Prof Svice Medical Examiner</t>
  </si>
  <si>
    <t>Total 00135030 Medical Examiner</t>
  </si>
  <si>
    <t>00135050</t>
  </si>
  <si>
    <t>411014</t>
  </si>
  <si>
    <t xml:space="preserve">Professional Svcs </t>
  </si>
  <si>
    <t xml:space="preserve">VDEM Grant Match </t>
  </si>
  <si>
    <t>458996</t>
  </si>
  <si>
    <t>Misc Emerg Activities</t>
  </si>
  <si>
    <t>458998</t>
  </si>
  <si>
    <t>American Rescue Plan ACT ARPA</t>
  </si>
  <si>
    <t>IT Computer Suppl/Tech Supprt</t>
  </si>
  <si>
    <t>IT Comp Software/Cyber/Contrct</t>
  </si>
  <si>
    <t>Total 00135050 Emergency Services</t>
  </si>
  <si>
    <t>00140323</t>
  </si>
  <si>
    <t>411130</t>
  </si>
  <si>
    <t>411131</t>
  </si>
  <si>
    <t>411132</t>
  </si>
  <si>
    <t>411133</t>
  </si>
  <si>
    <t>411134</t>
  </si>
  <si>
    <t>411135</t>
  </si>
  <si>
    <t>EMS Paramedic Captain</t>
  </si>
  <si>
    <t>411136</t>
  </si>
  <si>
    <t>EMS Staff</t>
  </si>
  <si>
    <t>411137</t>
  </si>
  <si>
    <t>EMS PT Flex</t>
  </si>
  <si>
    <t>411140</t>
  </si>
  <si>
    <t>Scheduled Full Time Overtime</t>
  </si>
  <si>
    <t>411200</t>
  </si>
  <si>
    <t>EMS  Overtime</t>
  </si>
  <si>
    <t>433350</t>
  </si>
  <si>
    <t>Radio/Dispatch Expenses</t>
  </si>
  <si>
    <t>453040</t>
  </si>
  <si>
    <t>Property Insurance</t>
  </si>
  <si>
    <t>Other Operational Supplies</t>
  </si>
  <si>
    <t>460152</t>
  </si>
  <si>
    <t>Ambulance</t>
  </si>
  <si>
    <t>Total 00140323 Emergency Medical Se</t>
  </si>
  <si>
    <t>00143020</t>
  </si>
  <si>
    <t>411015</t>
  </si>
  <si>
    <t>413003</t>
  </si>
  <si>
    <t>Contract Labor/Custodial Svcs</t>
  </si>
  <si>
    <t>431230</t>
  </si>
  <si>
    <t>Professional Services</t>
  </si>
  <si>
    <t>433320</t>
  </si>
  <si>
    <t>Mainframe/Printers Maintenance</t>
  </si>
  <si>
    <t>433390</t>
  </si>
  <si>
    <t>Computer Services Support</t>
  </si>
  <si>
    <t>451100</t>
  </si>
  <si>
    <t>Electrical Service</t>
  </si>
  <si>
    <t>451200</t>
  </si>
  <si>
    <t>Heating Service</t>
  </si>
  <si>
    <t>451300</t>
  </si>
  <si>
    <t>Water And Sewer</t>
  </si>
  <si>
    <t>451400</t>
  </si>
  <si>
    <t>Pest Control Services</t>
  </si>
  <si>
    <t>Boiler Inspection and Ins fee</t>
  </si>
  <si>
    <t>453010</t>
  </si>
  <si>
    <t>Fire Insurance</t>
  </si>
  <si>
    <t>453020</t>
  </si>
  <si>
    <t>480350</t>
  </si>
  <si>
    <t>480420</t>
  </si>
  <si>
    <t>Capital Floyd School Upgrade</t>
  </si>
  <si>
    <t>489160</t>
  </si>
  <si>
    <t>Debt Service</t>
  </si>
  <si>
    <t>489190</t>
  </si>
  <si>
    <t>Debt Service VPSA (CCDC)</t>
  </si>
  <si>
    <t>491000</t>
  </si>
  <si>
    <t>Debt Service: Vpsa (Ccdc)</t>
  </si>
  <si>
    <t>491002</t>
  </si>
  <si>
    <t>Debt Service: Truist 2020B</t>
  </si>
  <si>
    <t>491004</t>
  </si>
  <si>
    <t>Debt Service 2016A  2016B</t>
  </si>
  <si>
    <t>491005</t>
  </si>
  <si>
    <t>Debt Serv Carter 2015 Equipm</t>
  </si>
  <si>
    <t>491007</t>
  </si>
  <si>
    <t>Debt Service: Truist 2020A</t>
  </si>
  <si>
    <t>491009</t>
  </si>
  <si>
    <t>Debt Service: Truist 2021A</t>
  </si>
  <si>
    <t>491010</t>
  </si>
  <si>
    <t>Debt Service: Truist 2021B</t>
  </si>
  <si>
    <t>491011</t>
  </si>
  <si>
    <t>Debt Services Webster</t>
  </si>
  <si>
    <t>Total 00143020 General Properties</t>
  </si>
  <si>
    <t>00151010</t>
  </si>
  <si>
    <t>456400</t>
  </si>
  <si>
    <t>Local Health Department</t>
  </si>
  <si>
    <t>Total 00151010 General Fund</t>
  </si>
  <si>
    <t>00152010</t>
  </si>
  <si>
    <t>456452</t>
  </si>
  <si>
    <t>Payment to Mental Health NRVCS</t>
  </si>
  <si>
    <t>Total 00152010 Mental Health Servic</t>
  </si>
  <si>
    <t>00153050</t>
  </si>
  <si>
    <t>456403</t>
  </si>
  <si>
    <t>New River Valley Agency Aging</t>
  </si>
  <si>
    <t>Total 00153050 Agency on Aging</t>
  </si>
  <si>
    <t>00164010</t>
  </si>
  <si>
    <t>456404</t>
  </si>
  <si>
    <t>Nr Community College Contrib</t>
  </si>
  <si>
    <t>Total 00164010 Contingency</t>
  </si>
  <si>
    <t>00171020</t>
  </si>
  <si>
    <t>411016</t>
  </si>
  <si>
    <t>430000</t>
  </si>
  <si>
    <t>Contractual Services</t>
  </si>
  <si>
    <t>433340</t>
  </si>
  <si>
    <t>Field Maintenance/Improvement</t>
  </si>
  <si>
    <t>460090</t>
  </si>
  <si>
    <t>Concessions</t>
  </si>
  <si>
    <t>460130</t>
  </si>
  <si>
    <t>Youth Sports</t>
  </si>
  <si>
    <t>460135</t>
  </si>
  <si>
    <t>Youth Camps/Summer Activities</t>
  </si>
  <si>
    <t>460140</t>
  </si>
  <si>
    <t>Adult Sports</t>
  </si>
  <si>
    <t>460145</t>
  </si>
  <si>
    <t>Senior Programs</t>
  </si>
  <si>
    <t>460160</t>
  </si>
  <si>
    <t>Tournaments</t>
  </si>
  <si>
    <t>460165</t>
  </si>
  <si>
    <t>Special Events</t>
  </si>
  <si>
    <t>460280</t>
  </si>
  <si>
    <t>All Stars</t>
  </si>
  <si>
    <t>480000</t>
  </si>
  <si>
    <t>Capital Equipment Purchase</t>
  </si>
  <si>
    <t>480450</t>
  </si>
  <si>
    <t>Capital Outlay Ballfield Devel</t>
  </si>
  <si>
    <t>Total 00171020 Parks &amp; Recreation</t>
  </si>
  <si>
    <t>00173010</t>
  </si>
  <si>
    <t>411017</t>
  </si>
  <si>
    <t>456405</t>
  </si>
  <si>
    <t>Library Contribution</t>
  </si>
  <si>
    <t>Total 00173010 Library</t>
  </si>
  <si>
    <t>00181010</t>
  </si>
  <si>
    <t>Travel/Mileage Planning Commission</t>
  </si>
  <si>
    <t>Total 00181010 Local Planning Commi</t>
  </si>
  <si>
    <t>00181060</t>
  </si>
  <si>
    <t>456406</t>
  </si>
  <si>
    <t>Contrib NRV Regional Comm</t>
  </si>
  <si>
    <t>Total 00181060 NRC Regional Commiss</t>
  </si>
  <si>
    <t>00181200</t>
  </si>
  <si>
    <t>411018</t>
  </si>
  <si>
    <t>411025</t>
  </si>
  <si>
    <t>411126</t>
  </si>
  <si>
    <t>411127</t>
  </si>
  <si>
    <t>456418</t>
  </si>
  <si>
    <t>Economic Development/Tourism</t>
  </si>
  <si>
    <t>461000</t>
  </si>
  <si>
    <t>Sercap Contract Assistance</t>
  </si>
  <si>
    <t>461030</t>
  </si>
  <si>
    <t>CDBG Floyd CO Hous Rehab Progr</t>
  </si>
  <si>
    <t>CDBG Floyd CO Hous Rehab Program 2</t>
  </si>
  <si>
    <t>461060</t>
  </si>
  <si>
    <t>Va Telecom VATI 2022</t>
  </si>
  <si>
    <t>461065</t>
  </si>
  <si>
    <t>VATI 2023</t>
  </si>
  <si>
    <t>461070</t>
  </si>
  <si>
    <t>Comprehensive Planning</t>
  </si>
  <si>
    <t>461090</t>
  </si>
  <si>
    <t>Housing Rehab Planning 2024</t>
  </si>
  <si>
    <t>Total 00181200 Community Developmen</t>
  </si>
  <si>
    <t>00181500</t>
  </si>
  <si>
    <t>456420</t>
  </si>
  <si>
    <t>Bus Dev C4</t>
  </si>
  <si>
    <t>456422</t>
  </si>
  <si>
    <t>Develop Marketing, &amp; Promotion</t>
  </si>
  <si>
    <t>456428</t>
  </si>
  <si>
    <t>Matching/Urgent Funds</t>
  </si>
  <si>
    <t>456439</t>
  </si>
  <si>
    <t>Commerce Park Maintenance</t>
  </si>
  <si>
    <t>461040</t>
  </si>
  <si>
    <t>Phase 2 Road/Utili Commerce Pk</t>
  </si>
  <si>
    <t>Location Intelligence Subscription (Placer AI)</t>
  </si>
  <si>
    <t>Total 00181500 Economic Development</t>
  </si>
  <si>
    <t>00182030</t>
  </si>
  <si>
    <t>456408</t>
  </si>
  <si>
    <t>Skyline Soil Conserv Contrib</t>
  </si>
  <si>
    <t>Total 00182030 Skyline Soil &amp; Water</t>
  </si>
  <si>
    <t>00182050</t>
  </si>
  <si>
    <t>456410</t>
  </si>
  <si>
    <t>Western Virginia Ems Council</t>
  </si>
  <si>
    <t>456411</t>
  </si>
  <si>
    <t>Womens Res Center  Of The NRV</t>
  </si>
  <si>
    <t>456412</t>
  </si>
  <si>
    <t>New River Community Action</t>
  </si>
  <si>
    <t>456415</t>
  </si>
  <si>
    <t>Onward NRV</t>
  </si>
  <si>
    <t>456416</t>
  </si>
  <si>
    <t>Floyd County Chamber Of Commer</t>
  </si>
  <si>
    <t>456417</t>
  </si>
  <si>
    <t>Literacy Volun New River Vlley</t>
  </si>
  <si>
    <t>456423</t>
  </si>
  <si>
    <t>Small Business Develop Center</t>
  </si>
  <si>
    <t>456425</t>
  </si>
  <si>
    <t>Floyd Livestock &amp; County Fair</t>
  </si>
  <si>
    <t>456426</t>
  </si>
  <si>
    <t>Sercap, Inc.</t>
  </si>
  <si>
    <t>456427</t>
  </si>
  <si>
    <t>American Legion Floyd Post 127</t>
  </si>
  <si>
    <t>456430</t>
  </si>
  <si>
    <t>Regional Jail Payment</t>
  </si>
  <si>
    <t>456431</t>
  </si>
  <si>
    <t>New River Valley Senior Serv</t>
  </si>
  <si>
    <t>456432</t>
  </si>
  <si>
    <t>4-H Center Scholarship Fund</t>
  </si>
  <si>
    <t>456433</t>
  </si>
  <si>
    <t>Floyd Center For The Arts</t>
  </si>
  <si>
    <t>456434</t>
  </si>
  <si>
    <t>Brain Injury Services Of Swva</t>
  </si>
  <si>
    <t>456435</t>
  </si>
  <si>
    <t>Nrv Cares Childr Advocacy Ctr</t>
  </si>
  <si>
    <t>456436</t>
  </si>
  <si>
    <t>Friends Southwest Va Rnd Mtn</t>
  </si>
  <si>
    <t>456437</t>
  </si>
  <si>
    <t>Blue Ridge Heritage, Inc.</t>
  </si>
  <si>
    <t>456438</t>
  </si>
  <si>
    <t>Floyd Cnty Tour Devel Council</t>
  </si>
  <si>
    <t>456441</t>
  </si>
  <si>
    <t>Floyd Conty Historical Society</t>
  </si>
  <si>
    <t>456442</t>
  </si>
  <si>
    <t>Access To Comm College Educ</t>
  </si>
  <si>
    <t>456443</t>
  </si>
  <si>
    <t>Mountain View Humane</t>
  </si>
  <si>
    <t>456444</t>
  </si>
  <si>
    <t>Fairview Nursing Home</t>
  </si>
  <si>
    <t>456446</t>
  </si>
  <si>
    <t>Floyd County Humane Society</t>
  </si>
  <si>
    <t>456447</t>
  </si>
  <si>
    <t>New River/Mt Rogers Workforce</t>
  </si>
  <si>
    <t>456449</t>
  </si>
  <si>
    <t>Dept Juv Justuce Grant In home</t>
  </si>
  <si>
    <t>456454</t>
  </si>
  <si>
    <t>Economic Development Alliance/ Onward</t>
  </si>
  <si>
    <t>456455</t>
  </si>
  <si>
    <t>June Bug Center</t>
  </si>
  <si>
    <t>456456</t>
  </si>
  <si>
    <t>American Rescue Plan Tourism</t>
  </si>
  <si>
    <t>Total 00182050 Community Service Pr</t>
  </si>
  <si>
    <t>00183010</t>
  </si>
  <si>
    <t>411019</t>
  </si>
  <si>
    <t>VA Co-op Extension</t>
  </si>
  <si>
    <t>411128</t>
  </si>
  <si>
    <t>4-H Technician</t>
  </si>
  <si>
    <t>411129</t>
  </si>
  <si>
    <t>FC Share of Horticulture Tech</t>
  </si>
  <si>
    <t>413004</t>
  </si>
  <si>
    <t>VA Co-op Extension PT</t>
  </si>
  <si>
    <t>Total 00183010 VA Cooperative Exten</t>
  </si>
  <si>
    <t>00190355</t>
  </si>
  <si>
    <t>458960</t>
  </si>
  <si>
    <t>American Rescue Plan Act Arpa</t>
  </si>
  <si>
    <t>Total 00190355 General Fund</t>
  </si>
  <si>
    <t>00192000</t>
  </si>
  <si>
    <t>400190</t>
  </si>
  <si>
    <t>Overall Payment for Bond Issue</t>
  </si>
  <si>
    <t>441001</t>
  </si>
  <si>
    <t>Contingency</t>
  </si>
  <si>
    <t>441018</t>
  </si>
  <si>
    <t>Trans to Budget Stabilization</t>
  </si>
  <si>
    <t>Total 00192000 Budget Stabilization</t>
  </si>
  <si>
    <t>Total 001 General Fund</t>
  </si>
  <si>
    <t>010</t>
  </si>
  <si>
    <t>01032030</t>
  </si>
  <si>
    <t>432020</t>
  </si>
  <si>
    <t>Fire Dept Operation/Mainten</t>
  </si>
  <si>
    <t>432030</t>
  </si>
  <si>
    <t>432060</t>
  </si>
  <si>
    <t>State Fire Fund Program</t>
  </si>
  <si>
    <t>Total 01032030 Fire &amp; Rescue Fund</t>
  </si>
  <si>
    <t>Total 010 Fire &amp; Rescue Fund</t>
  </si>
  <si>
    <t>050</t>
  </si>
  <si>
    <t>05042030</t>
  </si>
  <si>
    <t>411021</t>
  </si>
  <si>
    <t>431400</t>
  </si>
  <si>
    <t>Landfill Monitoring</t>
  </si>
  <si>
    <t>433150</t>
  </si>
  <si>
    <t>Repair/Paint Greenboxes</t>
  </si>
  <si>
    <t>433160</t>
  </si>
  <si>
    <t>BearWise</t>
  </si>
  <si>
    <t>454110</t>
  </si>
  <si>
    <t>3  New Wells (70K)</t>
  </si>
  <si>
    <t>460210</t>
  </si>
  <si>
    <t>Gravel And Stone</t>
  </si>
  <si>
    <t>460230</t>
  </si>
  <si>
    <t>Contract Hauling/Tipping Fees</t>
  </si>
  <si>
    <t>480120</t>
  </si>
  <si>
    <t>Capital 350 Gallon Urea</t>
  </si>
  <si>
    <t>480160</t>
  </si>
  <si>
    <t>Capital Bucket Skid Steer</t>
  </si>
  <si>
    <t>480170</t>
  </si>
  <si>
    <t>Total 05042030 Public Works-Solid W</t>
  </si>
  <si>
    <t>05042040</t>
  </si>
  <si>
    <t>411022</t>
  </si>
  <si>
    <t>434000</t>
  </si>
  <si>
    <t>Tire Disposal Trans Service</t>
  </si>
  <si>
    <t>460070</t>
  </si>
  <si>
    <t>Process Oil</t>
  </si>
  <si>
    <t>Other Oper Suppl/Collect Bags</t>
  </si>
  <si>
    <t>480140</t>
  </si>
  <si>
    <t>Capital Two Rolloffs-30 Yd</t>
  </si>
  <si>
    <t>480180</t>
  </si>
  <si>
    <t>CapitalTires-Recycling Ctr</t>
  </si>
  <si>
    <t>480210</t>
  </si>
  <si>
    <t>Capital Dump Truck Tarp Sys</t>
  </si>
  <si>
    <t>Total 05042040 Public Works-Recycli</t>
  </si>
  <si>
    <t>Total 050 Solid Waste/Recycle</t>
  </si>
  <si>
    <t>110</t>
  </si>
  <si>
    <t>11053010</t>
  </si>
  <si>
    <t>400010</t>
  </si>
  <si>
    <t>Soc Services Fund Expend</t>
  </si>
  <si>
    <t>Total 11053010 Department of Social</t>
  </si>
  <si>
    <t>Total 110 Department of Social Service</t>
  </si>
  <si>
    <t>111</t>
  </si>
  <si>
    <t>11153990</t>
  </si>
  <si>
    <t>458970</t>
  </si>
  <si>
    <t>Csa Expenditures</t>
  </si>
  <si>
    <t>Total 11153990 Comprehensive Service</t>
  </si>
  <si>
    <t xml:space="preserve">Total 111 Comprehensive Services </t>
  </si>
  <si>
    <t>140</t>
  </si>
  <si>
    <t>14031400</t>
  </si>
  <si>
    <t>411023</t>
  </si>
  <si>
    <t>411024</t>
  </si>
  <si>
    <t>E911 Dispatcher</t>
  </si>
  <si>
    <t>431300</t>
  </si>
  <si>
    <t>Engineering Contract(Managemnt</t>
  </si>
  <si>
    <t>431600</t>
  </si>
  <si>
    <t>Mapping/Address Parcels Suppl</t>
  </si>
  <si>
    <t>431750</t>
  </si>
  <si>
    <t>Trunk Line MO Chrg Citiz/Veriz</t>
  </si>
  <si>
    <t>431850</t>
  </si>
  <si>
    <t>Ntnt DB Setup Ntnl Nmb Regstry</t>
  </si>
  <si>
    <t>431960</t>
  </si>
  <si>
    <t>Wireless Training</t>
  </si>
  <si>
    <t>455000</t>
  </si>
  <si>
    <t>Radio Tower Upgrade</t>
  </si>
  <si>
    <t>480230</t>
  </si>
  <si>
    <t>Capital Road Sign Replac/Maint</t>
  </si>
  <si>
    <t>480250</t>
  </si>
  <si>
    <t>Capital Equipmnt/Software Repl</t>
  </si>
  <si>
    <t>480280</t>
  </si>
  <si>
    <t>Capital Text Back-Up Dispatch</t>
  </si>
  <si>
    <t>480285</t>
  </si>
  <si>
    <t>Capital CAD Upgrade</t>
  </si>
  <si>
    <t>Total 14031400 E911 Communication &amp;</t>
  </si>
  <si>
    <t>Total 140 E911 Communications &amp; Ser</t>
  </si>
  <si>
    <t>210</t>
  </si>
  <si>
    <t>21061010</t>
  </si>
  <si>
    <t>459000</t>
  </si>
  <si>
    <t>School Warrants Issued</t>
  </si>
  <si>
    <t>Total 21061010 Contingency</t>
  </si>
  <si>
    <t>Total 210 Public Education</t>
  </si>
  <si>
    <t>250</t>
  </si>
  <si>
    <t>25022010</t>
  </si>
  <si>
    <t>458001</t>
  </si>
  <si>
    <t>Commonwealth Atty Drug Seizure</t>
  </si>
  <si>
    <t>458410</t>
  </si>
  <si>
    <t>Sheriff Drug Seizure DJCS Fund</t>
  </si>
  <si>
    <t>Total 25022010 CWA Drug Seiz D</t>
  </si>
  <si>
    <t>25031020</t>
  </si>
  <si>
    <t>Total 25031020 Sheriff Drug DJS Fund</t>
  </si>
  <si>
    <t>Total 250 Drug / Asset Forfeiture</t>
  </si>
  <si>
    <t>FY25 Approved</t>
  </si>
  <si>
    <t>Dept Totals</t>
  </si>
  <si>
    <t>Cnty Admin</t>
  </si>
  <si>
    <t xml:space="preserve">BOS </t>
  </si>
  <si>
    <t>Total 110 Department of Social Serv</t>
  </si>
  <si>
    <t>Total 111 Comprehensive Services Ac</t>
  </si>
  <si>
    <t xml:space="preserve">FUND 001                         </t>
  </si>
  <si>
    <t>ORIGINAL APPROP</t>
  </si>
  <si>
    <t>0011101</t>
  </si>
  <si>
    <t>311110</t>
  </si>
  <si>
    <t>FY24Real Estate Taxes</t>
  </si>
  <si>
    <t>311120</t>
  </si>
  <si>
    <t>Delinquent Real Estate1st year</t>
  </si>
  <si>
    <t>311121</t>
  </si>
  <si>
    <t>Delinquent Real Estate2nd year</t>
  </si>
  <si>
    <t>311122</t>
  </si>
  <si>
    <t>Delinquent Real Estate3rd year</t>
  </si>
  <si>
    <t>311123</t>
  </si>
  <si>
    <t>Land Use Rollback Tax</t>
  </si>
  <si>
    <t>311130</t>
  </si>
  <si>
    <t>Land Redemptions</t>
  </si>
  <si>
    <t>Total 0011101 Real Estate Taxes</t>
  </si>
  <si>
    <t>0011102</t>
  </si>
  <si>
    <t>311210</t>
  </si>
  <si>
    <t>Public Service Corp RE Tax</t>
  </si>
  <si>
    <t>Total 0011102 Public Svc Corp Tax</t>
  </si>
  <si>
    <t>0011103</t>
  </si>
  <si>
    <t>311310</t>
  </si>
  <si>
    <t>Personal Property Tax Current</t>
  </si>
  <si>
    <t>311320</t>
  </si>
  <si>
    <t>Delinqu Personal Prop-1st year</t>
  </si>
  <si>
    <t>311321</t>
  </si>
  <si>
    <t>Delinq Personal Prop 2nd year</t>
  </si>
  <si>
    <t>311322</t>
  </si>
  <si>
    <t>Delinq Personal Prop-3rd year</t>
  </si>
  <si>
    <t>311323</t>
  </si>
  <si>
    <t>Delinq Personal Prop-4th year</t>
  </si>
  <si>
    <t>311329</t>
  </si>
  <si>
    <t>Current Mobile Home Tax</t>
  </si>
  <si>
    <t>311330</t>
  </si>
  <si>
    <t>Dlinq Mobile Home Tax-1st year</t>
  </si>
  <si>
    <t>311337</t>
  </si>
  <si>
    <t>Motor Vehicle Tax &amp; Lic</t>
  </si>
  <si>
    <t>Total 0011103 Personal Property Tax</t>
  </si>
  <si>
    <t>0011104</t>
  </si>
  <si>
    <t>311410</t>
  </si>
  <si>
    <t>Machinery &amp; Tools Curr</t>
  </si>
  <si>
    <t>Total 0011104 Machinery &amp;Tools</t>
  </si>
  <si>
    <t>0011105</t>
  </si>
  <si>
    <t>311510</t>
  </si>
  <si>
    <t>Merchants Capital Tax Current</t>
  </si>
  <si>
    <t>311520</t>
  </si>
  <si>
    <t>Delinq Mercht Capital-1st year</t>
  </si>
  <si>
    <t>Total 0011105 Merchant's Capital</t>
  </si>
  <si>
    <t>0011106</t>
  </si>
  <si>
    <t>311610</t>
  </si>
  <si>
    <t>Penalties on Taxes</t>
  </si>
  <si>
    <t>311620</t>
  </si>
  <si>
    <t>Interest on Taxes</t>
  </si>
  <si>
    <t>312740</t>
  </si>
  <si>
    <t>Emergency Telephone Tax</t>
  </si>
  <si>
    <t>Total 0011106 Penalties &amp; Interest</t>
  </si>
  <si>
    <t>0011107</t>
  </si>
  <si>
    <t>311710</t>
  </si>
  <si>
    <t>Administrative Fee Sect 58</t>
  </si>
  <si>
    <t>311711</t>
  </si>
  <si>
    <t>DMV Stop county Admin Fee</t>
  </si>
  <si>
    <t>Total 0011107 Penalties and Interes</t>
  </si>
  <si>
    <t>0011108</t>
  </si>
  <si>
    <t>311811</t>
  </si>
  <si>
    <t>Transient Occupancy Tax  2022</t>
  </si>
  <si>
    <t>311812</t>
  </si>
  <si>
    <t>Transient Occupancy Tax 2023</t>
  </si>
  <si>
    <t>311820</t>
  </si>
  <si>
    <t>Short Term Rental Reg Fee</t>
  </si>
  <si>
    <t>Total 0011108 Short Term Rental Reg</t>
  </si>
  <si>
    <t>0011201</t>
  </si>
  <si>
    <t>312110</t>
  </si>
  <si>
    <t>Local Sales Tax</t>
  </si>
  <si>
    <t>312111</t>
  </si>
  <si>
    <t>LATCF Local Asst Tribal Cons</t>
  </si>
  <si>
    <t>Total 0011201 Othe Local Taxes</t>
  </si>
  <si>
    <t>0011202</t>
  </si>
  <si>
    <t>312210</t>
  </si>
  <si>
    <t>Consumer Utility Tax</t>
  </si>
  <si>
    <t>312211</t>
  </si>
  <si>
    <t>Consumers Tax on Mobile Phones</t>
  </si>
  <si>
    <t>312212</t>
  </si>
  <si>
    <t>Utility Local Consumption Tax</t>
  </si>
  <si>
    <t>Total 0011202 Consumer Utility Tax</t>
  </si>
  <si>
    <t>0011204</t>
  </si>
  <si>
    <t>312410</t>
  </si>
  <si>
    <t>Franchise Taxes</t>
  </si>
  <si>
    <t>Total 0011204 Franchise TaX</t>
  </si>
  <si>
    <t>0011205</t>
  </si>
  <si>
    <t>312510</t>
  </si>
  <si>
    <t>Motor Vehicle License Tax</t>
  </si>
  <si>
    <t>Total 0011205 Franchise Tax</t>
  </si>
  <si>
    <t>0011207</t>
  </si>
  <si>
    <t>312710</t>
  </si>
  <si>
    <t>Tax on Recording Deeds</t>
  </si>
  <si>
    <t>312720</t>
  </si>
  <si>
    <t>Tax on Recording Wills</t>
  </si>
  <si>
    <t>312730</t>
  </si>
  <si>
    <t>Other Local Taxes</t>
  </si>
  <si>
    <t>Total 0011207 Tax on Recordation an</t>
  </si>
  <si>
    <t>0011301</t>
  </si>
  <si>
    <t>313104</t>
  </si>
  <si>
    <t>Animal Licenses 2024</t>
  </si>
  <si>
    <t>Total 0011301 Permits Fees &amp; Licens</t>
  </si>
  <si>
    <t>0011303</t>
  </si>
  <si>
    <t>313304</t>
  </si>
  <si>
    <t>Land Use Application Fees</t>
  </si>
  <si>
    <t>313305</t>
  </si>
  <si>
    <t>Land Transfer Fees</t>
  </si>
  <si>
    <t>313307</t>
  </si>
  <si>
    <t>Subdivision Permits</t>
  </si>
  <si>
    <t>313308</t>
  </si>
  <si>
    <t>Building Permits</t>
  </si>
  <si>
    <t>313324</t>
  </si>
  <si>
    <t>Erosion &amp; Sediment Cntl Permit</t>
  </si>
  <si>
    <t>313334</t>
  </si>
  <si>
    <t>Recreation Fees</t>
  </si>
  <si>
    <t>Total 0011303 Permits Fees &amp; Licens</t>
  </si>
  <si>
    <t>0011401</t>
  </si>
  <si>
    <t>314101</t>
  </si>
  <si>
    <t>Court Fines &amp; Forfeitures</t>
  </si>
  <si>
    <t>314104</t>
  </si>
  <si>
    <t>Drug Court Repayments</t>
  </si>
  <si>
    <t>Total 0011401 Court Fines And Forfe</t>
  </si>
  <si>
    <t>0011501</t>
  </si>
  <si>
    <t>315101</t>
  </si>
  <si>
    <t>Interest on Bank Deposits</t>
  </si>
  <si>
    <t>Total 0011501 Use of Money and Prop</t>
  </si>
  <si>
    <t>0011502</t>
  </si>
  <si>
    <t>315021</t>
  </si>
  <si>
    <t>Rent of General Property</t>
  </si>
  <si>
    <t>315202</t>
  </si>
  <si>
    <t>Lease  Floyd Flex Building</t>
  </si>
  <si>
    <t>315205</t>
  </si>
  <si>
    <t>VA SNAP Proceeds Radio System</t>
  </si>
  <si>
    <t>315207</t>
  </si>
  <si>
    <t>VA Snap interest drawdown</t>
  </si>
  <si>
    <t xml:space="preserve">Bank Lease Payment </t>
  </si>
  <si>
    <t>Total 0011502 Use of Money and Prop</t>
  </si>
  <si>
    <t>0011600</t>
  </si>
  <si>
    <t>DMV Stop Collected</t>
  </si>
  <si>
    <t>0011601</t>
  </si>
  <si>
    <t>316103</t>
  </si>
  <si>
    <t>Sheriff's Fees</t>
  </si>
  <si>
    <t>316107</t>
  </si>
  <si>
    <t>Off Duty Deputy employment Pay</t>
  </si>
  <si>
    <t>Town Deputy</t>
  </si>
  <si>
    <t>323900</t>
  </si>
  <si>
    <t>Courthouse Courtroom Security</t>
  </si>
  <si>
    <t>Total 0011601 Charges for Services</t>
  </si>
  <si>
    <t>0011602</t>
  </si>
  <si>
    <t>316201</t>
  </si>
  <si>
    <t>Commonwealth Attorney Fees</t>
  </si>
  <si>
    <t>Total 0011602 Commonwealth's Attorn</t>
  </si>
  <si>
    <t>0011603</t>
  </si>
  <si>
    <t>316302</t>
  </si>
  <si>
    <t>Sheriff's Background Fees</t>
  </si>
  <si>
    <t>316304</t>
  </si>
  <si>
    <t>Jail Admission Fee</t>
  </si>
  <si>
    <t>316305</t>
  </si>
  <si>
    <t>Blood Test DNA</t>
  </si>
  <si>
    <t>Total 0011603 Charges for Law Enfor</t>
  </si>
  <si>
    <t>0011605</t>
  </si>
  <si>
    <t>316502</t>
  </si>
  <si>
    <t>Purchase Services Law Enforcem</t>
  </si>
  <si>
    <t>316505</t>
  </si>
  <si>
    <t>Sheriff Office COntributions</t>
  </si>
  <si>
    <t>Total 0011605 Charges for Law Enfor</t>
  </si>
  <si>
    <t>0011606</t>
  </si>
  <si>
    <t>313001</t>
  </si>
  <si>
    <t>Animal Protection</t>
  </si>
  <si>
    <t>Total 0011606 Charges for Other Pro</t>
  </si>
  <si>
    <t>0011803</t>
  </si>
  <si>
    <t>318302</t>
  </si>
  <si>
    <t>Misc Rev NOT OTHERWISE</t>
  </si>
  <si>
    <t>318303</t>
  </si>
  <si>
    <t>Expenditure Refunds</t>
  </si>
  <si>
    <t>318304</t>
  </si>
  <si>
    <t>Expenditure Refunds-Welfare</t>
  </si>
  <si>
    <t>318305</t>
  </si>
  <si>
    <t>Insurance Refunds</t>
  </si>
  <si>
    <t>318306</t>
  </si>
  <si>
    <t>Miscellaneous Refunds</t>
  </si>
  <si>
    <t>318307</t>
  </si>
  <si>
    <t>Bank Charges</t>
  </si>
  <si>
    <t>318316</t>
  </si>
  <si>
    <t>PRS VRS &amp; Group Life Register</t>
  </si>
  <si>
    <t>318321</t>
  </si>
  <si>
    <t>Bank Charges for Credit Cards</t>
  </si>
  <si>
    <t>Total 0011803 Expenditure Refunds</t>
  </si>
  <si>
    <t>0011899</t>
  </si>
  <si>
    <t>318401</t>
  </si>
  <si>
    <t>Primary Fees</t>
  </si>
  <si>
    <t>318402</t>
  </si>
  <si>
    <t>County Carry Over</t>
  </si>
  <si>
    <t>Total 0011899 Miscellaneous Revenue</t>
  </si>
  <si>
    <t>0012201</t>
  </si>
  <si>
    <t>312104</t>
  </si>
  <si>
    <t>Mobile Home Titling Tax</t>
  </si>
  <si>
    <t>312105</t>
  </si>
  <si>
    <t>Car Rental Tax</t>
  </si>
  <si>
    <t>312509</t>
  </si>
  <si>
    <t>Motor Vehicles Carriers Tax</t>
  </si>
  <si>
    <t>312711</t>
  </si>
  <si>
    <t>Recordation Taxes</t>
  </si>
  <si>
    <t>322108</t>
  </si>
  <si>
    <t>Moped ATV Sales Commonwealth</t>
  </si>
  <si>
    <t>322140</t>
  </si>
  <si>
    <t>PPTRA Reimbursement</t>
  </si>
  <si>
    <t>Total 0012201 Non Categorical Aid</t>
  </si>
  <si>
    <t>0012301</t>
  </si>
  <si>
    <t>323100</t>
  </si>
  <si>
    <t>Commonwealth's Attorney</t>
  </si>
  <si>
    <t>Total 0012301 Shared Expenses</t>
  </si>
  <si>
    <t>0012302</t>
  </si>
  <si>
    <t>323200</t>
  </si>
  <si>
    <t>Sheriff</t>
  </si>
  <si>
    <t>Total 0012302 Shared Expenses</t>
  </si>
  <si>
    <t>0012303</t>
  </si>
  <si>
    <t>323300</t>
  </si>
  <si>
    <t>Commissioner of Revenue</t>
  </si>
  <si>
    <t>Total 0012303 Shared Expenses</t>
  </si>
  <si>
    <t>0012304</t>
  </si>
  <si>
    <t>323400</t>
  </si>
  <si>
    <t>Treasurer</t>
  </si>
  <si>
    <t>Total 0012304 Shared Expenses</t>
  </si>
  <si>
    <t>0012306</t>
  </si>
  <si>
    <t>323600</t>
  </si>
  <si>
    <t>Registrar - Electoral Board</t>
  </si>
  <si>
    <t>Total 0012306 Shared Expenses</t>
  </si>
  <si>
    <t>0012307</t>
  </si>
  <si>
    <t>323700</t>
  </si>
  <si>
    <t>Clerk of Circuit Court</t>
  </si>
  <si>
    <t>Total 0012307 Shared Expenses</t>
  </si>
  <si>
    <t>0012404</t>
  </si>
  <si>
    <t>313512</t>
  </si>
  <si>
    <t>Public Assistance &amp; Welfare-St</t>
  </si>
  <si>
    <t>315210</t>
  </si>
  <si>
    <t>EMS Billing and Collection</t>
  </si>
  <si>
    <t>315211</t>
  </si>
  <si>
    <t>VJCCa Grants Funds</t>
  </si>
  <si>
    <t>315213</t>
  </si>
  <si>
    <t>EDA Phase II Comm Park Road/Ut</t>
  </si>
  <si>
    <t>315215</t>
  </si>
  <si>
    <t>Sheriff Local law Enforcement</t>
  </si>
  <si>
    <t>315219</t>
  </si>
  <si>
    <t>Opioid Funds</t>
  </si>
  <si>
    <t xml:space="preserve">Circuit Court Library Grant </t>
  </si>
  <si>
    <t>315226</t>
  </si>
  <si>
    <t>Sheriff Grant DJCP-SRO</t>
  </si>
  <si>
    <t>315255</t>
  </si>
  <si>
    <t>VATI CITIZENS 2022</t>
  </si>
  <si>
    <t>324105</t>
  </si>
  <si>
    <t>Sheriff Grant -BVP</t>
  </si>
  <si>
    <t>VATI CITIZENS 2023</t>
  </si>
  <si>
    <t>Total 0012404 Other Categorical AId</t>
  </si>
  <si>
    <t>0013101</t>
  </si>
  <si>
    <t>331001</t>
  </si>
  <si>
    <t>Payment in Lieu of Taxes</t>
  </si>
  <si>
    <t xml:space="preserve">ARPA Tourism </t>
  </si>
  <si>
    <t xml:space="preserve">ARPA Sheriff </t>
  </si>
  <si>
    <t>Total 0013101 Payment in Lieu of Ta</t>
  </si>
  <si>
    <t>0013201</t>
  </si>
  <si>
    <t>323022</t>
  </si>
  <si>
    <t>CDBG Housing Rehab Program</t>
  </si>
  <si>
    <t>VIDA</t>
  </si>
  <si>
    <t>Total 0013201 Non-Categorical Aid</t>
  </si>
  <si>
    <t>0019200</t>
  </si>
  <si>
    <t>34019</t>
  </si>
  <si>
    <t>Funds Balance Withdrawal</t>
  </si>
  <si>
    <t>Total 0019200 Interfund transfers</t>
  </si>
  <si>
    <t>01003000</t>
  </si>
  <si>
    <t>333115</t>
  </si>
  <si>
    <t>Total 01003000 Fund 010 Grants Reve</t>
  </si>
  <si>
    <t>035</t>
  </si>
  <si>
    <t>03509000</t>
  </si>
  <si>
    <t>333829</t>
  </si>
  <si>
    <t>Library Revenue</t>
  </si>
  <si>
    <t>Total 03509000 Fund 035 Miscellaneo</t>
  </si>
  <si>
    <t>Total 035 Law Library Fund</t>
  </si>
  <si>
    <t>037</t>
  </si>
  <si>
    <t>03709000</t>
  </si>
  <si>
    <t>337031</t>
  </si>
  <si>
    <t>Courthouse Charges for Mainten</t>
  </si>
  <si>
    <t>Total 03709000 Fund 037 Miscellaneo</t>
  </si>
  <si>
    <t>Total 037 Courthouse Maintenance Fu</t>
  </si>
  <si>
    <t>05003300</t>
  </si>
  <si>
    <t>351602</t>
  </si>
  <si>
    <t>Tipping Fees</t>
  </si>
  <si>
    <t>351603</t>
  </si>
  <si>
    <t>Bear Wise</t>
  </si>
  <si>
    <t>351606</t>
  </si>
  <si>
    <t>Recycling Revenue</t>
  </si>
  <si>
    <t>351802</t>
  </si>
  <si>
    <t>Waste Tire</t>
  </si>
  <si>
    <t>Total 05003300 Fund 050 Solid Waste</t>
  </si>
  <si>
    <t>05005500</t>
  </si>
  <si>
    <t>371605</t>
  </si>
  <si>
    <t>Collections Fees</t>
  </si>
  <si>
    <t>Total 05005500 Fund 050 Collections</t>
  </si>
  <si>
    <t>070</t>
  </si>
  <si>
    <t>07005500</t>
  </si>
  <si>
    <t>371601</t>
  </si>
  <si>
    <t>Collections Circuit Court</t>
  </si>
  <si>
    <t>371602</t>
  </si>
  <si>
    <t>Collections Gen District Court</t>
  </si>
  <si>
    <t>Total 07005500 Fund 070 Collections</t>
  </si>
  <si>
    <t>Total 070 Delinquent Court Fines Fu</t>
  </si>
  <si>
    <t>11110000</t>
  </si>
  <si>
    <t>311101</t>
  </si>
  <si>
    <t>Comprehensive Service Collect</t>
  </si>
  <si>
    <t>Total 11110000 Fund 111 Revenue</t>
  </si>
  <si>
    <t>14003000</t>
  </si>
  <si>
    <t>342401</t>
  </si>
  <si>
    <t>Wireless 911 PSAP Funding</t>
  </si>
  <si>
    <t>Total 14003000 Fund 140 Grants Reve</t>
  </si>
  <si>
    <t>14010000</t>
  </si>
  <si>
    <t>Total 14010000 Fund 140 Revenue</t>
  </si>
  <si>
    <t>21003000</t>
  </si>
  <si>
    <t>322402</t>
  </si>
  <si>
    <t>State Revenue Grants</t>
  </si>
  <si>
    <t>323020</t>
  </si>
  <si>
    <t>Federal Revenue Grants</t>
  </si>
  <si>
    <t>Total 21003000 Fund 210 Grants Reve</t>
  </si>
  <si>
    <t>21009000</t>
  </si>
  <si>
    <t>326000</t>
  </si>
  <si>
    <t>Other FUnds Charges for Service</t>
  </si>
  <si>
    <t>Total 21009000 Fund 210 Miscellaneo</t>
  </si>
  <si>
    <t>230</t>
  </si>
  <si>
    <t>23010000</t>
  </si>
  <si>
    <t>318991</t>
  </si>
  <si>
    <t>Meals Tax</t>
  </si>
  <si>
    <t>Total 23010000 Fund 230 Revenue</t>
  </si>
  <si>
    <t>Total 230 Meals Tax Capital Fund</t>
  </si>
  <si>
    <t>Revenue Total</t>
  </si>
  <si>
    <t>County Administrator Recommendations</t>
  </si>
  <si>
    <t xml:space="preserve">BOS Approved </t>
  </si>
  <si>
    <t>NEW</t>
  </si>
  <si>
    <t>CDBG Housing Rehab Program 2</t>
  </si>
  <si>
    <t>RECAP</t>
  </si>
  <si>
    <t xml:space="preserve">Revenue Total </t>
  </si>
  <si>
    <t xml:space="preserve">Expense Total </t>
  </si>
  <si>
    <t>Revenue Minus Expense</t>
  </si>
  <si>
    <t xml:space="preserve">Revenue Minus Expense </t>
  </si>
  <si>
    <r>
      <t xml:space="preserve">ACCOUNT DESCRIPTION              </t>
    </r>
    <r>
      <rPr>
        <b/>
        <sz val="12"/>
        <color rgb="FF000000"/>
        <rFont val="Calibri"/>
        <family val="2"/>
      </rPr>
      <t xml:space="preserve">Board of Supervisors </t>
    </r>
  </si>
  <si>
    <r>
      <t xml:space="preserve">ACCOUNT DESCRIPTION       </t>
    </r>
    <r>
      <rPr>
        <b/>
        <sz val="12"/>
        <color rgb="FF000000"/>
        <rFont val="Calibri"/>
        <family val="2"/>
      </rPr>
      <t xml:space="preserve">Auditors </t>
    </r>
  </si>
  <si>
    <r>
      <t xml:space="preserve">ACCOUNT DESCRIPTION  </t>
    </r>
    <r>
      <rPr>
        <b/>
        <sz val="12"/>
        <color rgb="FF000000"/>
        <rFont val="Calibri"/>
        <family val="2"/>
      </rPr>
      <t xml:space="preserve">Commissioner of Revenue </t>
    </r>
  </si>
  <si>
    <r>
      <t xml:space="preserve">ACCOUNT DESCRIPTION     </t>
    </r>
    <r>
      <rPr>
        <b/>
        <sz val="12"/>
        <color rgb="FF000000"/>
        <rFont val="Calibri"/>
        <family val="2"/>
      </rPr>
      <t xml:space="preserve">Assessors </t>
    </r>
  </si>
  <si>
    <r>
      <t xml:space="preserve">ACCOUNT DESCRIPTION        </t>
    </r>
    <r>
      <rPr>
        <b/>
        <sz val="12"/>
        <color rgb="FF000000"/>
        <rFont val="Calibri"/>
        <family val="2"/>
      </rPr>
      <t>Treasurer</t>
    </r>
  </si>
  <si>
    <r>
      <t xml:space="preserve">ACCOUNT DESCRIPTION    </t>
    </r>
    <r>
      <rPr>
        <b/>
        <sz val="12"/>
        <color rgb="FF000000"/>
        <rFont val="Calibri"/>
        <family val="2"/>
      </rPr>
      <t xml:space="preserve">Registrar </t>
    </r>
  </si>
  <si>
    <r>
      <t xml:space="preserve">ACCOUNT DESCRIPTION    </t>
    </r>
    <r>
      <rPr>
        <b/>
        <sz val="12"/>
        <color rgb="FF000000"/>
        <rFont val="Calibri"/>
        <family val="2"/>
      </rPr>
      <t>Magistrate</t>
    </r>
  </si>
  <si>
    <r>
      <t xml:space="preserve">ACCOUNT DESCRIPTION     </t>
    </r>
    <r>
      <rPr>
        <b/>
        <sz val="12"/>
        <color rgb="FF000000"/>
        <rFont val="Calibri"/>
        <family val="2"/>
      </rPr>
      <t xml:space="preserve">    Budget Stabilization/Contingency </t>
    </r>
  </si>
  <si>
    <r>
      <t xml:space="preserve">ACCOUNT DESCRIPTION          </t>
    </r>
    <r>
      <rPr>
        <b/>
        <sz val="12"/>
        <color rgb="FF000000"/>
        <rFont val="Calibri"/>
        <family val="2"/>
      </rPr>
      <t xml:space="preserve">Recycling </t>
    </r>
  </si>
  <si>
    <r>
      <t xml:space="preserve">ACCOUNT DESCRIPTION             </t>
    </r>
    <r>
      <rPr>
        <b/>
        <sz val="12"/>
        <color rgb="FF000000"/>
        <rFont val="Calibri"/>
        <family val="2"/>
      </rPr>
      <t xml:space="preserve">County Administration </t>
    </r>
  </si>
  <si>
    <r>
      <t xml:space="preserve">ACCOUNT DESCRIPTION                </t>
    </r>
    <r>
      <rPr>
        <b/>
        <sz val="12"/>
        <color rgb="FF000000"/>
        <rFont val="Calibri"/>
        <family val="2"/>
      </rPr>
      <t xml:space="preserve">Electoral Board </t>
    </r>
  </si>
  <si>
    <r>
      <t xml:space="preserve">ACCOUNT DESCRIPTION                 </t>
    </r>
    <r>
      <rPr>
        <b/>
        <sz val="12"/>
        <color rgb="FF000000"/>
        <rFont val="Calibri"/>
        <family val="2"/>
      </rPr>
      <t xml:space="preserve">General District Court </t>
    </r>
  </si>
  <si>
    <r>
      <t xml:space="preserve">ACCOUNT DESCRIPTION              </t>
    </r>
    <r>
      <rPr>
        <b/>
        <sz val="12"/>
        <color rgb="FF000000"/>
        <rFont val="Calibri"/>
        <family val="2"/>
      </rPr>
      <t xml:space="preserve">County Attorney </t>
    </r>
  </si>
  <si>
    <r>
      <t xml:space="preserve">ACCOUNT DESCRIPTION            </t>
    </r>
    <r>
      <rPr>
        <b/>
        <sz val="12"/>
        <color rgb="FF000000"/>
        <rFont val="Calibri"/>
        <family val="2"/>
      </rPr>
      <t xml:space="preserve">Commonwealth Attorney </t>
    </r>
  </si>
  <si>
    <r>
      <t xml:space="preserve">ACCOUNT DESCRIPTION               </t>
    </r>
    <r>
      <rPr>
        <b/>
        <sz val="12"/>
        <color rgb="FF000000"/>
        <rFont val="Calibri"/>
        <family val="2"/>
      </rPr>
      <t xml:space="preserve">Sheriff </t>
    </r>
  </si>
  <si>
    <r>
      <t xml:space="preserve">ACCOUNT DESCRIPTION                 </t>
    </r>
    <r>
      <rPr>
        <b/>
        <sz val="12"/>
        <color rgb="FF000000"/>
        <rFont val="Calibri"/>
        <family val="2"/>
      </rPr>
      <t xml:space="preserve">Forrestry </t>
    </r>
  </si>
  <si>
    <r>
      <t xml:space="preserve">ACCOUNT DESCRIPTION                 </t>
    </r>
    <r>
      <rPr>
        <b/>
        <sz val="12"/>
        <color rgb="FF000000"/>
        <rFont val="Calibri"/>
        <family val="2"/>
      </rPr>
      <t xml:space="preserve">Courtroom Security/Dispatch </t>
    </r>
  </si>
  <si>
    <r>
      <t xml:space="preserve">ACCOUNT DESCRIPTION                   </t>
    </r>
    <r>
      <rPr>
        <b/>
        <sz val="12"/>
        <color rgb="FF000000"/>
        <rFont val="Calibri"/>
        <family val="2"/>
      </rPr>
      <t xml:space="preserve">Building Inspection </t>
    </r>
  </si>
  <si>
    <r>
      <t xml:space="preserve">ACCOUNT DESCRIPTION              </t>
    </r>
    <r>
      <rPr>
        <b/>
        <sz val="12"/>
        <color rgb="FF000000"/>
        <rFont val="Calibri"/>
        <family val="2"/>
      </rPr>
      <t xml:space="preserve">Animal Control </t>
    </r>
  </si>
  <si>
    <r>
      <t xml:space="preserve">ACCOUNT DESCRIPTION         </t>
    </r>
    <r>
      <rPr>
        <b/>
        <sz val="12"/>
        <color rgb="FF000000"/>
        <rFont val="Calibri"/>
        <family val="2"/>
      </rPr>
      <t xml:space="preserve">        Medical Examiner </t>
    </r>
    <r>
      <rPr>
        <b/>
        <sz val="10"/>
        <color rgb="FF000000"/>
        <rFont val="Calibri"/>
        <family val="2"/>
      </rPr>
      <t xml:space="preserve"> </t>
    </r>
  </si>
  <si>
    <r>
      <t xml:space="preserve">ACCOUNT DESCRIPTION                   </t>
    </r>
    <r>
      <rPr>
        <b/>
        <sz val="12"/>
        <color rgb="FF000000"/>
        <rFont val="Calibri"/>
        <family val="2"/>
      </rPr>
      <t xml:space="preserve">Emergency Services </t>
    </r>
  </si>
  <si>
    <r>
      <t xml:space="preserve">ACCOUNT DESCRIPTION                     </t>
    </r>
    <r>
      <rPr>
        <b/>
        <sz val="12"/>
        <color rgb="FF000000"/>
        <rFont val="Calibri"/>
        <family val="2"/>
      </rPr>
      <t xml:space="preserve">EMS </t>
    </r>
  </si>
  <si>
    <r>
      <t xml:space="preserve">ACCOUNT DESCRIPTION                             </t>
    </r>
    <r>
      <rPr>
        <b/>
        <sz val="12"/>
        <color rgb="FF000000"/>
        <rFont val="Calibri"/>
        <family val="2"/>
      </rPr>
      <t xml:space="preserve">General Properties </t>
    </r>
  </si>
  <si>
    <r>
      <t xml:space="preserve">ACCOUNT DESCRIPTION                     </t>
    </r>
    <r>
      <rPr>
        <b/>
        <sz val="12"/>
        <color rgb="FF000000"/>
        <rFont val="Calibri"/>
        <family val="2"/>
      </rPr>
      <t xml:space="preserve">Health Department </t>
    </r>
  </si>
  <si>
    <r>
      <t xml:space="preserve">ACCOUNT DESCRIPTION              </t>
    </r>
    <r>
      <rPr>
        <b/>
        <sz val="12"/>
        <color rgb="FF000000"/>
        <rFont val="Calibri"/>
        <family val="2"/>
      </rPr>
      <t xml:space="preserve">NRV Community Services </t>
    </r>
  </si>
  <si>
    <r>
      <t xml:space="preserve">ACCOUNT DESCRIPTION                    </t>
    </r>
    <r>
      <rPr>
        <b/>
        <sz val="12"/>
        <color rgb="FF000000"/>
        <rFont val="Calibri"/>
        <family val="2"/>
      </rPr>
      <t xml:space="preserve">NRV Agency on Aging </t>
    </r>
  </si>
  <si>
    <r>
      <t xml:space="preserve">ACCOUNT DESCRIPTION                     </t>
    </r>
    <r>
      <rPr>
        <b/>
        <sz val="12"/>
        <color rgb="FF000000"/>
        <rFont val="Calibri"/>
        <family val="2"/>
      </rPr>
      <t xml:space="preserve">NR Community College </t>
    </r>
  </si>
  <si>
    <r>
      <t>ACCOUNT DESCRIPTION</t>
    </r>
    <r>
      <rPr>
        <b/>
        <sz val="12"/>
        <color rgb="FF000000"/>
        <rFont val="Calibri"/>
        <family val="2"/>
      </rPr>
      <t xml:space="preserve">                Parks &amp; Recreation </t>
    </r>
  </si>
  <si>
    <r>
      <t xml:space="preserve">ACCOUNT DESCRIPTION                   </t>
    </r>
    <r>
      <rPr>
        <b/>
        <sz val="12"/>
        <color rgb="FF000000"/>
        <rFont val="Calibri"/>
        <family val="2"/>
      </rPr>
      <t xml:space="preserve">Library </t>
    </r>
  </si>
  <si>
    <r>
      <t xml:space="preserve">ACCOUNT DESCRIPTION                    </t>
    </r>
    <r>
      <rPr>
        <b/>
        <sz val="12"/>
        <color rgb="FF000000"/>
        <rFont val="Calibri"/>
        <family val="2"/>
      </rPr>
      <t xml:space="preserve">Planning Commission </t>
    </r>
  </si>
  <si>
    <r>
      <t xml:space="preserve">ACCOUNT DESCRIPTION                     </t>
    </r>
    <r>
      <rPr>
        <b/>
        <sz val="12"/>
        <color rgb="FF000000"/>
        <rFont val="Calibri"/>
        <family val="2"/>
      </rPr>
      <t xml:space="preserve">NRV Regional Commission </t>
    </r>
  </si>
  <si>
    <r>
      <t xml:space="preserve">ACCOUNT DESCRIPTION                    </t>
    </r>
    <r>
      <rPr>
        <b/>
        <sz val="12"/>
        <color rgb="FF000000"/>
        <rFont val="Calibri"/>
        <family val="2"/>
      </rPr>
      <t>Community Development</t>
    </r>
  </si>
  <si>
    <r>
      <t xml:space="preserve">ACCOUNT DESCRIPTION                  </t>
    </r>
    <r>
      <rPr>
        <b/>
        <sz val="12"/>
        <color rgb="FF000000"/>
        <rFont val="Calibri"/>
        <family val="2"/>
      </rPr>
      <t xml:space="preserve"> Economic Development </t>
    </r>
  </si>
  <si>
    <r>
      <t xml:space="preserve">ACCOUNT DESCRIPTION                    </t>
    </r>
    <r>
      <rPr>
        <b/>
        <sz val="12"/>
        <color rgb="FF000000"/>
        <rFont val="Calibri"/>
        <family val="2"/>
      </rPr>
      <t xml:space="preserve">Skyline Soil </t>
    </r>
  </si>
  <si>
    <r>
      <t xml:space="preserve">ACCOUNT DESCRIPTION                </t>
    </r>
    <r>
      <rPr>
        <b/>
        <sz val="12"/>
        <color rgb="FF000000"/>
        <rFont val="Calibri"/>
        <family val="2"/>
      </rPr>
      <t>Community Service</t>
    </r>
    <r>
      <rPr>
        <b/>
        <sz val="10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Programs</t>
    </r>
  </si>
  <si>
    <r>
      <t xml:space="preserve">ACCOUNT DESCRIPTION                    </t>
    </r>
    <r>
      <rPr>
        <b/>
        <sz val="12"/>
        <color rgb="FF000000"/>
        <rFont val="Calibri"/>
        <family val="2"/>
      </rPr>
      <t>Va Cooperative Extension</t>
    </r>
    <r>
      <rPr>
        <b/>
        <sz val="10"/>
        <color rgb="FF000000"/>
        <rFont val="Calibri"/>
        <family val="2"/>
      </rPr>
      <t xml:space="preserve">      </t>
    </r>
  </si>
  <si>
    <r>
      <t xml:space="preserve">ACCOUNT DESCRIPTION                 </t>
    </r>
    <r>
      <rPr>
        <b/>
        <sz val="12"/>
        <color rgb="FF000000"/>
        <rFont val="Calibri"/>
        <family val="2"/>
      </rPr>
      <t xml:space="preserve">Juvenile &amp; Domestic </t>
    </r>
  </si>
  <si>
    <r>
      <t xml:space="preserve">ACCOUNT DESCRIPTION  </t>
    </r>
    <r>
      <rPr>
        <b/>
        <sz val="12"/>
        <color rgb="FF000000"/>
        <rFont val="Calibri"/>
        <family val="2"/>
      </rPr>
      <t xml:space="preserve">              ARPA</t>
    </r>
  </si>
  <si>
    <r>
      <t xml:space="preserve">ACCOUNT                                                              </t>
    </r>
    <r>
      <rPr>
        <b/>
        <sz val="12"/>
        <color rgb="FF000000"/>
        <rFont val="Calibri"/>
        <family val="2"/>
      </rPr>
      <t xml:space="preserve">Circuit Court </t>
    </r>
  </si>
  <si>
    <r>
      <t xml:space="preserve">ACCOUNT DESCRIPTION                      </t>
    </r>
    <r>
      <rPr>
        <b/>
        <sz val="12"/>
        <color rgb="FF000000"/>
        <rFont val="Calibri"/>
        <family val="2"/>
      </rPr>
      <t xml:space="preserve">Circuit Court </t>
    </r>
  </si>
  <si>
    <r>
      <t xml:space="preserve">ACCOUNT DESCRIPTION                        </t>
    </r>
    <r>
      <rPr>
        <b/>
        <sz val="12"/>
        <color rgb="FF000000"/>
        <rFont val="Calibri"/>
        <family val="2"/>
      </rPr>
      <t xml:space="preserve">Fire Department/4 For Life  </t>
    </r>
  </si>
  <si>
    <r>
      <t xml:space="preserve">ACCOUNT DESCRIPTION         </t>
    </r>
    <r>
      <rPr>
        <b/>
        <sz val="12"/>
        <color rgb="FF000000"/>
        <rFont val="Calibri"/>
        <family val="2"/>
      </rPr>
      <t xml:space="preserve">             Solid Waste </t>
    </r>
  </si>
  <si>
    <r>
      <t xml:space="preserve">ACCOUNT DESCRIPTION                      </t>
    </r>
    <r>
      <rPr>
        <b/>
        <sz val="12"/>
        <color rgb="FF000000"/>
        <rFont val="Calibri"/>
        <family val="2"/>
      </rPr>
      <t xml:space="preserve">Social Services </t>
    </r>
    <r>
      <rPr>
        <b/>
        <sz val="10"/>
        <color rgb="FF000000"/>
        <rFont val="Calibri"/>
        <family val="2"/>
      </rPr>
      <t xml:space="preserve">         </t>
    </r>
  </si>
  <si>
    <r>
      <t xml:space="preserve">ACCOUNT DESCRIPTION                                              </t>
    </r>
    <r>
      <rPr>
        <b/>
        <sz val="12"/>
        <color rgb="FF000000"/>
        <rFont val="Calibri"/>
        <family val="2"/>
      </rPr>
      <t>CSA</t>
    </r>
  </si>
  <si>
    <r>
      <t xml:space="preserve">ACCOUNT DESCRIPTION                                           </t>
    </r>
    <r>
      <rPr>
        <b/>
        <sz val="12"/>
        <color rgb="FF000000"/>
        <rFont val="Calibri"/>
        <family val="2"/>
      </rPr>
      <t xml:space="preserve"> E911</t>
    </r>
  </si>
  <si>
    <r>
      <t xml:space="preserve">ACCOUNT DESCRIPTION                </t>
    </r>
    <r>
      <rPr>
        <b/>
        <sz val="12"/>
        <color rgb="FF000000"/>
        <rFont val="Calibri"/>
        <family val="2"/>
      </rPr>
      <t xml:space="preserve"> Floyd County School System</t>
    </r>
    <r>
      <rPr>
        <b/>
        <sz val="10"/>
        <color rgb="FF000000"/>
        <rFont val="Calibri"/>
        <family val="2"/>
      </rPr>
      <t xml:space="preserve"> </t>
    </r>
  </si>
  <si>
    <r>
      <t xml:space="preserve">ACCOUNT DESCRIPTION                 </t>
    </r>
    <r>
      <rPr>
        <b/>
        <sz val="12"/>
        <color rgb="FF000000"/>
        <rFont val="Calibri"/>
        <family val="2"/>
      </rPr>
      <t>Drug Seizure Fund</t>
    </r>
  </si>
  <si>
    <t>Board Of Supervisors (5 BOS)</t>
  </si>
  <si>
    <t>County Administration  (2 FT)</t>
  </si>
  <si>
    <t>Cnty Administrative Staff  (2 FT)</t>
  </si>
  <si>
    <t xml:space="preserve"> It Operations Manager    (1 FT)</t>
  </si>
  <si>
    <t>Commissioner Of Revenue ( 1 FT)</t>
  </si>
  <si>
    <t>Comp of Deputy  (3 FT)</t>
  </si>
  <si>
    <t>Treasurer (2 Comp)   (1FT)</t>
  </si>
  <si>
    <t>Chief Deputy I   (1FT)</t>
  </si>
  <si>
    <t>Comp of Deputy  (1FT)</t>
  </si>
  <si>
    <t>Deputy II   (1FT)</t>
  </si>
  <si>
    <t>Registrar   (1 FT)</t>
  </si>
  <si>
    <t>Comp of Ass't Registrar   (1FT)</t>
  </si>
  <si>
    <t>Circuit Court Clerk  (1FT)</t>
  </si>
  <si>
    <t>Comp of Deputy  (3FT)</t>
  </si>
  <si>
    <t>Comp Extra Help   1FT)</t>
  </si>
  <si>
    <t>Sheriff Compensation   (1 FT)</t>
  </si>
  <si>
    <t>Sheriff Major Compensation (1FT)</t>
  </si>
  <si>
    <t>Sheriff Captain Compensation (1FT)</t>
  </si>
  <si>
    <t>Sheriff Deputy Compensat  (12 FT)</t>
  </si>
  <si>
    <t>Sheriff Investigator Compen (5 FT)</t>
  </si>
  <si>
    <t>Sheriff SRO Compensation (FT)</t>
  </si>
  <si>
    <t>Courtroom Security Comp  (2 FT)</t>
  </si>
  <si>
    <t>Court Security /Dispatch  (7 FT)</t>
  </si>
  <si>
    <t>Building Inspection   (FT)</t>
  </si>
  <si>
    <t>Secretary And Code enforce (2 FT)</t>
  </si>
  <si>
    <t>Animal Control  (2 FT)</t>
  </si>
  <si>
    <t xml:space="preserve"> Asst Animal Off   (1 FT)</t>
  </si>
  <si>
    <t>Emergency Services   (1/2 FT)</t>
  </si>
  <si>
    <t>EMS Chief   (1 FT)</t>
  </si>
  <si>
    <t>EMS Paramedic LT   (1 FT)</t>
  </si>
  <si>
    <t>EMS EMT Intermediate  (1 FT)</t>
  </si>
  <si>
    <t>EMS Paramedic  (10 FT)</t>
  </si>
  <si>
    <t>EMS EMT Basic  (11 FT)</t>
  </si>
  <si>
    <t>Comp Maintenance  (1 Ft)</t>
  </si>
  <si>
    <t>Comp Residential Inspector (2 FT)</t>
  </si>
  <si>
    <t>Parks &amp; Recreation  (3 FT)</t>
  </si>
  <si>
    <t>Library   (2 FT,  8 PT)</t>
  </si>
  <si>
    <t>Director Community Dev   (1 FT)</t>
  </si>
  <si>
    <t>Full time Split Staff     (1 FT)</t>
  </si>
  <si>
    <t>Salary Planner     (1 FT)</t>
  </si>
  <si>
    <t>SalaryAdministrative    (1 FT)</t>
  </si>
  <si>
    <t>Solid Waste Equipment Oper (5 FT)</t>
  </si>
  <si>
    <t>Comp Extra Help   (1 PT)</t>
  </si>
  <si>
    <t>Recycling Worker    (6 FT)</t>
  </si>
  <si>
    <t>E911 Coodinator   (1/2 FT)</t>
  </si>
  <si>
    <t>Capital Outlay Courthouse Roof</t>
  </si>
  <si>
    <t xml:space="preserve"> Ems 4 for Life</t>
  </si>
  <si>
    <t xml:space="preserve"> Courtrm Secur Enhance</t>
  </si>
  <si>
    <t xml:space="preserve">REVENUE </t>
  </si>
  <si>
    <t xml:space="preserve">Proposed </t>
  </si>
  <si>
    <t xml:space="preserve">        FISCAL YEAR 2026 BUDGET</t>
  </si>
  <si>
    <t xml:space="preserve">          BEGINNING JULY 1, 2025</t>
  </si>
  <si>
    <t xml:space="preserve">          REVENUE PROJECTIONS</t>
  </si>
  <si>
    <t xml:space="preserve">             COUNTY OF FLOYD</t>
  </si>
  <si>
    <t xml:space="preserve">         FISCAL YEAR 2026 BUDGET</t>
  </si>
  <si>
    <t xml:space="preserve">            BEGINNING JULY 1, 2025</t>
  </si>
  <si>
    <t xml:space="preserve">        EXPENDITURE PROJECTIONS</t>
  </si>
  <si>
    <t xml:space="preserve">              COUNTY OF FLOYD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</si>
</sst>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26"/>
      <color indexed="8"/>
      <name val="Times New Roman"/>
      <family val="1"/>
    </font>
    <font>
      <b/>
      <sz val="24"/>
      <color indexed="8"/>
      <name val="Times New Roman"/>
      <family val="1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0"/>
      <name val="Calibri"/>
      <family val="2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b/>
      <sz val="26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EAA29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3" fontId="3" fillId="3" borderId="1" xfId="0" applyNumberFormat="1" applyFont="1" applyFill="1" applyBorder="1" applyAlignment="1">
      <alignment vertical="top"/>
    </xf>
    <xf numFmtId="4" fontId="3" fillId="3" borderId="1" xfId="0" applyNumberFormat="1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3" fontId="3" fillId="3" borderId="0" xfId="0" applyNumberFormat="1" applyFont="1" applyFill="1" applyAlignment="1">
      <alignment vertical="top"/>
    </xf>
    <xf numFmtId="4" fontId="3" fillId="3" borderId="0" xfId="0" applyNumberFormat="1" applyFont="1" applyFill="1" applyAlignment="1">
      <alignment vertical="top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0" fontId="3" fillId="0" borderId="1" xfId="0" applyFont="1" applyBorder="1" applyAlignment="1">
      <alignment horizontal="left" vertical="top"/>
    </xf>
    <xf numFmtId="4" fontId="3" fillId="2" borderId="1" xfId="0" applyNumberFormat="1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4" fontId="3" fillId="0" borderId="2" xfId="0" applyNumberFormat="1" applyFont="1" applyBorder="1" applyAlignment="1">
      <alignment vertical="top"/>
    </xf>
    <xf numFmtId="4" fontId="3" fillId="3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" fontId="3" fillId="0" borderId="3" xfId="1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4" fontId="3" fillId="0" borderId="4" xfId="0" applyNumberFormat="1" applyFont="1" applyBorder="1" applyAlignment="1">
      <alignment horizontal="center" vertical="top"/>
    </xf>
    <xf numFmtId="4" fontId="3" fillId="0" borderId="4" xfId="1" applyNumberFormat="1" applyFont="1" applyBorder="1" applyAlignment="1">
      <alignment horizontal="center" vertical="top"/>
    </xf>
    <xf numFmtId="4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2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5" fillId="0" borderId="0" xfId="0" applyFont="1"/>
    <xf numFmtId="0" fontId="2" fillId="6" borderId="1" xfId="0" applyFont="1" applyFill="1" applyBorder="1" applyAlignment="1">
      <alignment vertical="top"/>
    </xf>
    <xf numFmtId="4" fontId="2" fillId="6" borderId="1" xfId="0" applyNumberFormat="1" applyFont="1" applyFill="1" applyBorder="1" applyAlignment="1">
      <alignment vertical="top"/>
    </xf>
    <xf numFmtId="0" fontId="2" fillId="7" borderId="1" xfId="0" applyFont="1" applyFill="1" applyBorder="1" applyAlignment="1">
      <alignment vertical="top"/>
    </xf>
    <xf numFmtId="4" fontId="2" fillId="7" borderId="1" xfId="0" applyNumberFormat="1" applyFont="1" applyFill="1" applyBorder="1" applyAlignment="1">
      <alignment vertical="top"/>
    </xf>
    <xf numFmtId="0" fontId="2" fillId="8" borderId="1" xfId="0" applyFont="1" applyFill="1" applyBorder="1" applyAlignment="1">
      <alignment vertical="top"/>
    </xf>
    <xf numFmtId="4" fontId="2" fillId="8" borderId="1" xfId="0" applyNumberFormat="1" applyFont="1" applyFill="1" applyBorder="1" applyAlignment="1">
      <alignment vertical="top"/>
    </xf>
    <xf numFmtId="4" fontId="2" fillId="2" borderId="1" xfId="0" applyNumberFormat="1" applyFont="1" applyFill="1" applyBorder="1" applyAlignment="1">
      <alignment horizontal="center" vertical="top"/>
    </xf>
    <xf numFmtId="0" fontId="2" fillId="9" borderId="1" xfId="0" applyFont="1" applyFill="1" applyBorder="1" applyAlignment="1">
      <alignment vertical="top"/>
    </xf>
    <xf numFmtId="0" fontId="2" fillId="9" borderId="1" xfId="0" applyFont="1" applyFill="1" applyBorder="1" applyAlignment="1">
      <alignment vertical="top" wrapText="1"/>
    </xf>
    <xf numFmtId="4" fontId="2" fillId="9" borderId="1" xfId="0" applyNumberFormat="1" applyFont="1" applyFill="1" applyBorder="1" applyAlignment="1">
      <alignment horizontal="center" vertical="top"/>
    </xf>
    <xf numFmtId="0" fontId="2" fillId="10" borderId="1" xfId="0" applyFont="1" applyFill="1" applyBorder="1" applyAlignment="1">
      <alignment vertical="top"/>
    </xf>
    <xf numFmtId="0" fontId="2" fillId="10" borderId="1" xfId="0" applyFont="1" applyFill="1" applyBorder="1" applyAlignment="1">
      <alignment vertical="top" wrapText="1"/>
    </xf>
    <xf numFmtId="4" fontId="2" fillId="10" borderId="1" xfId="0" applyNumberFormat="1" applyFont="1" applyFill="1" applyBorder="1" applyAlignment="1">
      <alignment vertical="top"/>
    </xf>
    <xf numFmtId="3" fontId="0" fillId="0" borderId="1" xfId="0" applyNumberFormat="1" applyBorder="1" applyAlignment="1">
      <alignment horizontal="center"/>
    </xf>
    <xf numFmtId="0" fontId="2" fillId="11" borderId="1" xfId="0" applyFont="1" applyFill="1" applyBorder="1" applyAlignment="1">
      <alignment vertical="top"/>
    </xf>
    <xf numFmtId="0" fontId="2" fillId="11" borderId="1" xfId="0" applyFont="1" applyFill="1" applyBorder="1" applyAlignment="1">
      <alignment vertical="top" wrapText="1"/>
    </xf>
    <xf numFmtId="4" fontId="2" fillId="11" borderId="1" xfId="0" applyNumberFormat="1" applyFont="1" applyFill="1" applyBorder="1" applyAlignment="1">
      <alignment vertical="top"/>
    </xf>
    <xf numFmtId="0" fontId="2" fillId="12" borderId="1" xfId="0" applyFont="1" applyFill="1" applyBorder="1" applyAlignment="1">
      <alignment vertical="top"/>
    </xf>
    <xf numFmtId="4" fontId="2" fillId="12" borderId="1" xfId="0" applyNumberFormat="1" applyFont="1" applyFill="1" applyBorder="1" applyAlignment="1">
      <alignment vertical="top"/>
    </xf>
    <xf numFmtId="3" fontId="3" fillId="0" borderId="0" xfId="0" applyNumberFormat="1" applyFont="1" applyAlignment="1">
      <alignment horizontal="center" vertical="top"/>
    </xf>
    <xf numFmtId="0" fontId="2" fillId="13" borderId="1" xfId="0" applyFont="1" applyFill="1" applyBorder="1" applyAlignment="1">
      <alignment vertical="top"/>
    </xf>
    <xf numFmtId="4" fontId="2" fillId="13" borderId="1" xfId="0" applyNumberFormat="1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/>
    </xf>
    <xf numFmtId="164" fontId="2" fillId="4" borderId="1" xfId="0" applyNumberFormat="1" applyFont="1" applyFill="1" applyBorder="1" applyAlignment="1">
      <alignment vertical="top"/>
    </xf>
    <xf numFmtId="3" fontId="3" fillId="0" borderId="0" xfId="0" applyNumberFormat="1" applyFont="1" applyAlignment="1">
      <alignment horizontal="right" vertical="top"/>
    </xf>
    <xf numFmtId="44" fontId="3" fillId="0" borderId="0" xfId="1" applyFont="1" applyBorder="1" applyAlignment="1">
      <alignment vertical="top"/>
    </xf>
    <xf numFmtId="44" fontId="3" fillId="0" borderId="0" xfId="1" applyFont="1" applyBorder="1" applyAlignment="1">
      <alignment horizontal="center" vertical="top"/>
    </xf>
    <xf numFmtId="0" fontId="8" fillId="14" borderId="5" xfId="0" applyFont="1" applyFill="1" applyBorder="1" applyAlignment="1">
      <alignment horizontal="center" vertical="top" wrapText="1"/>
    </xf>
    <xf numFmtId="44" fontId="8" fillId="14" borderId="5" xfId="1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4" fontId="9" fillId="3" borderId="0" xfId="1" applyFont="1" applyFill="1" applyBorder="1" applyAlignment="1">
      <alignment horizontal="center" vertical="top" wrapText="1"/>
    </xf>
    <xf numFmtId="44" fontId="3" fillId="5" borderId="0" xfId="1" applyFont="1" applyFill="1" applyBorder="1" applyAlignment="1">
      <alignment horizontal="center" vertical="top"/>
    </xf>
    <xf numFmtId="0" fontId="3" fillId="5" borderId="0" xfId="0" applyFont="1" applyFill="1" applyAlignment="1">
      <alignment vertical="top"/>
    </xf>
    <xf numFmtId="3" fontId="3" fillId="5" borderId="0" xfId="0" applyNumberFormat="1" applyFont="1" applyFill="1" applyAlignment="1">
      <alignment horizontal="right" vertical="top"/>
    </xf>
    <xf numFmtId="44" fontId="3" fillId="5" borderId="0" xfId="1" applyFont="1" applyFill="1" applyBorder="1" applyAlignment="1">
      <alignment vertical="top"/>
    </xf>
    <xf numFmtId="3" fontId="3" fillId="3" borderId="0" xfId="0" applyNumberFormat="1" applyFont="1" applyFill="1" applyAlignment="1">
      <alignment horizontal="right" vertical="top"/>
    </xf>
    <xf numFmtId="44" fontId="3" fillId="3" borderId="0" xfId="1" applyFont="1" applyFill="1" applyBorder="1" applyAlignment="1">
      <alignment vertical="top"/>
    </xf>
    <xf numFmtId="44" fontId="3" fillId="3" borderId="0" xfId="1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 wrapText="1"/>
    </xf>
    <xf numFmtId="44" fontId="8" fillId="3" borderId="0" xfId="1" applyFont="1" applyFill="1" applyBorder="1" applyAlignment="1">
      <alignment horizontal="center" vertical="top" wrapText="1"/>
    </xf>
    <xf numFmtId="44" fontId="3" fillId="0" borderId="0" xfId="1" applyFont="1" applyFill="1" applyBorder="1" applyAlignment="1">
      <alignment horizontal="center" vertical="top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49" fontId="0" fillId="0" borderId="0" xfId="0" applyNumberFormat="1"/>
    <xf numFmtId="0" fontId="10" fillId="0" borderId="0" xfId="0" applyFont="1"/>
    <xf numFmtId="0" fontId="8" fillId="6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44" fontId="3" fillId="2" borderId="0" xfId="1" applyFont="1" applyFill="1" applyBorder="1" applyAlignment="1">
      <alignment horizontal="center" vertical="top"/>
    </xf>
    <xf numFmtId="0" fontId="3" fillId="6" borderId="0" xfId="0" applyFont="1" applyFill="1" applyAlignment="1">
      <alignment vertical="top"/>
    </xf>
    <xf numFmtId="44" fontId="3" fillId="6" borderId="0" xfId="1" applyFont="1" applyFill="1" applyBorder="1" applyAlignment="1">
      <alignment horizontal="center" vertical="top"/>
    </xf>
    <xf numFmtId="0" fontId="8" fillId="8" borderId="0" xfId="0" applyFont="1" applyFill="1" applyAlignment="1">
      <alignment vertical="top"/>
    </xf>
    <xf numFmtId="0" fontId="8" fillId="14" borderId="1" xfId="0" applyFont="1" applyFill="1" applyBorder="1" applyAlignment="1">
      <alignment horizontal="center" vertical="center" wrapText="1"/>
    </xf>
    <xf numFmtId="44" fontId="8" fillId="14" borderId="1" xfId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4" fontId="3" fillId="0" borderId="0" xfId="1" applyNumberFormat="1" applyFont="1" applyBorder="1" applyAlignment="1">
      <alignment vertical="top"/>
    </xf>
    <xf numFmtId="4" fontId="3" fillId="5" borderId="0" xfId="1" applyNumberFormat="1" applyFont="1" applyFill="1" applyBorder="1" applyAlignment="1">
      <alignment vertical="top"/>
    </xf>
    <xf numFmtId="4" fontId="3" fillId="3" borderId="0" xfId="0" applyNumberFormat="1" applyFont="1" applyFill="1" applyAlignment="1">
      <alignment horizontal="right" vertical="top"/>
    </xf>
    <xf numFmtId="4" fontId="3" fillId="3" borderId="0" xfId="1" applyNumberFormat="1" applyFont="1" applyFill="1" applyBorder="1" applyAlignment="1">
      <alignment vertical="top"/>
    </xf>
    <xf numFmtId="4" fontId="8" fillId="3" borderId="0" xfId="0" applyNumberFormat="1" applyFont="1" applyFill="1" applyAlignment="1">
      <alignment horizontal="center" vertical="top" wrapText="1"/>
    </xf>
    <xf numFmtId="4" fontId="8" fillId="3" borderId="0" xfId="1" applyNumberFormat="1" applyFont="1" applyFill="1" applyBorder="1" applyAlignment="1">
      <alignment horizontal="center" vertical="top" wrapText="1"/>
    </xf>
    <xf numFmtId="4" fontId="3" fillId="0" borderId="0" xfId="1" applyNumberFormat="1" applyFont="1" applyBorder="1" applyAlignment="1">
      <alignment horizontal="center" vertical="top"/>
    </xf>
    <xf numFmtId="4" fontId="3" fillId="3" borderId="0" xfId="1" applyNumberFormat="1" applyFont="1" applyFill="1" applyBorder="1" applyAlignment="1">
      <alignment horizontal="center" vertical="top"/>
    </xf>
    <xf numFmtId="4" fontId="3" fillId="5" borderId="0" xfId="0" applyNumberFormat="1" applyFont="1" applyFill="1" applyAlignment="1">
      <alignment vertical="top"/>
    </xf>
    <xf numFmtId="4" fontId="3" fillId="0" borderId="0" xfId="1" applyNumberFormat="1" applyFont="1" applyBorder="1" applyAlignment="1">
      <alignment horizontal="right" vertical="top"/>
    </xf>
    <xf numFmtId="4" fontId="3" fillId="5" borderId="0" xfId="1" applyNumberFormat="1" applyFont="1" applyFill="1" applyBorder="1" applyAlignment="1">
      <alignment horizontal="right" vertical="top"/>
    </xf>
    <xf numFmtId="4" fontId="3" fillId="0" borderId="0" xfId="1" applyNumberFormat="1" applyFont="1" applyFill="1" applyBorder="1" applyAlignment="1">
      <alignment vertical="top"/>
    </xf>
    <xf numFmtId="44" fontId="3" fillId="15" borderId="0" xfId="1" applyFont="1" applyFill="1" applyBorder="1" applyAlignment="1">
      <alignment vertical="top"/>
    </xf>
    <xf numFmtId="4" fontId="0" fillId="0" borderId="0" xfId="0" applyNumberFormat="1" applyAlignment="1">
      <alignment horizontal="right"/>
    </xf>
    <xf numFmtId="4" fontId="8" fillId="3" borderId="0" xfId="0" applyNumberFormat="1" applyFont="1" applyFill="1" applyAlignment="1">
      <alignment horizontal="right" vertical="top"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3" fillId="3" borderId="0" xfId="1" applyNumberFormat="1" applyFont="1" applyFill="1" applyBorder="1" applyAlignment="1">
      <alignment horizontal="right" vertical="top"/>
    </xf>
    <xf numFmtId="4" fontId="3" fillId="0" borderId="0" xfId="1" applyNumberFormat="1" applyFont="1" applyFill="1" applyBorder="1" applyAlignment="1">
      <alignment horizontal="right" vertical="top"/>
    </xf>
    <xf numFmtId="4" fontId="3" fillId="6" borderId="0" xfId="1" applyNumberFormat="1" applyFont="1" applyFill="1" applyBorder="1" applyAlignment="1">
      <alignment horizontal="right" vertical="top"/>
    </xf>
    <xf numFmtId="4" fontId="3" fillId="6" borderId="0" xfId="1" applyNumberFormat="1" applyFont="1" applyFill="1" applyBorder="1" applyAlignment="1">
      <alignment vertical="top"/>
    </xf>
    <xf numFmtId="4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 vertical="top" wrapText="1"/>
    </xf>
    <xf numFmtId="0" fontId="0" fillId="0" borderId="6" xfId="0" applyBorder="1"/>
    <xf numFmtId="0" fontId="11" fillId="0" borderId="0" xfId="0" applyFont="1"/>
    <xf numFmtId="0" fontId="12" fillId="0" borderId="0" xfId="0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164" fontId="3" fillId="0" borderId="0" xfId="1" applyNumberFormat="1" applyFont="1" applyBorder="1" applyAlignment="1">
      <alignment vertical="top"/>
    </xf>
    <xf numFmtId="164" fontId="3" fillId="0" borderId="0" xfId="1" applyNumberFormat="1" applyFont="1" applyBorder="1" applyAlignment="1">
      <alignment horizontal="center" vertical="top"/>
    </xf>
    <xf numFmtId="164" fontId="12" fillId="0" borderId="0" xfId="0" applyNumberFormat="1" applyFont="1" applyAlignment="1">
      <alignment horizontal="right" vertical="top"/>
    </xf>
    <xf numFmtId="164" fontId="12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4" fontId="12" fillId="0" borderId="0" xfId="0" applyNumberFormat="1" applyFont="1" applyAlignment="1">
      <alignment vertical="top"/>
    </xf>
    <xf numFmtId="44" fontId="2" fillId="14" borderId="1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top"/>
    </xf>
    <xf numFmtId="3" fontId="3" fillId="0" borderId="6" xfId="0" applyNumberFormat="1" applyFont="1" applyBorder="1" applyAlignment="1">
      <alignment vertical="top"/>
    </xf>
    <xf numFmtId="4" fontId="3" fillId="0" borderId="6" xfId="0" applyNumberFormat="1" applyFont="1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top"/>
    </xf>
    <xf numFmtId="4" fontId="3" fillId="3" borderId="0" xfId="0" applyNumberFormat="1" applyFont="1" applyFill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4" fontId="3" fillId="5" borderId="0" xfId="0" applyNumberFormat="1" applyFont="1" applyFill="1" applyAlignment="1">
      <alignment horizontal="right" vertical="top"/>
    </xf>
    <xf numFmtId="0" fontId="2" fillId="16" borderId="1" xfId="0" applyFont="1" applyFill="1" applyBorder="1" applyAlignment="1">
      <alignment horizontal="center" vertical="center" wrapText="1"/>
    </xf>
    <xf numFmtId="44" fontId="2" fillId="16" borderId="1" xfId="1" applyFont="1" applyFill="1" applyBorder="1" applyAlignment="1">
      <alignment horizontal="center" vertical="center" wrapText="1"/>
    </xf>
    <xf numFmtId="44" fontId="13" fillId="14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64" fontId="13" fillId="6" borderId="0" xfId="0" applyNumberFormat="1" applyFont="1" applyFill="1" applyAlignment="1">
      <alignment horizontal="right" vertical="top"/>
    </xf>
    <xf numFmtId="164" fontId="13" fillId="8" borderId="0" xfId="0" applyNumberFormat="1" applyFont="1" applyFill="1" applyAlignment="1">
      <alignment horizontal="right" vertical="top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C3CC1-83E0-48EF-89FF-67150B9A51A7}">
  <dimension ref="A4:I20"/>
  <sheetViews>
    <sheetView tabSelected="1" workbookViewId="0">
      <selection activeCell="O19" sqref="O19"/>
    </sheetView>
  </sheetViews>
  <sheetFormatPr defaultRowHeight="15" x14ac:dyDescent="0.25"/>
  <sheetData>
    <row r="4" spans="1:9" ht="33" x14ac:dyDescent="0.45">
      <c r="A4" s="151" t="s">
        <v>1073</v>
      </c>
      <c r="B4" s="151"/>
      <c r="C4" s="151"/>
      <c r="D4" s="151"/>
      <c r="E4" s="151"/>
      <c r="F4" s="151"/>
      <c r="G4" s="151"/>
      <c r="H4" s="151"/>
      <c r="I4" s="151"/>
    </row>
    <row r="7" spans="1:9" ht="33" x14ac:dyDescent="0.45">
      <c r="D7" s="150" t="s">
        <v>1069</v>
      </c>
    </row>
    <row r="8" spans="1:9" ht="30" x14ac:dyDescent="0.4">
      <c r="A8" s="152" t="s">
        <v>1070</v>
      </c>
      <c r="B8" s="152"/>
      <c r="C8" s="152"/>
      <c r="D8" s="152"/>
      <c r="E8" s="152"/>
      <c r="F8" s="152"/>
      <c r="G8" s="152"/>
      <c r="H8" s="152"/>
      <c r="I8" s="152"/>
    </row>
    <row r="11" spans="1:9" ht="30" x14ac:dyDescent="0.4">
      <c r="A11" s="152" t="s">
        <v>1071</v>
      </c>
      <c r="B11" s="152"/>
      <c r="C11" s="152"/>
      <c r="D11" s="152"/>
      <c r="E11" s="152"/>
      <c r="F11" s="152"/>
      <c r="G11" s="152"/>
      <c r="H11" s="152"/>
      <c r="I11" s="152"/>
    </row>
    <row r="19" spans="1:9" ht="33" x14ac:dyDescent="0.45">
      <c r="F19" s="150"/>
    </row>
    <row r="20" spans="1:9" ht="30" x14ac:dyDescent="0.4">
      <c r="A20" s="152" t="s">
        <v>1072</v>
      </c>
      <c r="B20" s="152"/>
      <c r="C20" s="152"/>
      <c r="D20" s="152"/>
      <c r="E20" s="152"/>
      <c r="F20" s="152"/>
      <c r="G20" s="152"/>
      <c r="H20" s="152"/>
      <c r="I20" s="152"/>
    </row>
  </sheetData>
  <mergeCells count="4">
    <mergeCell ref="A4:I4"/>
    <mergeCell ref="A8:I8"/>
    <mergeCell ref="A11:I11"/>
    <mergeCell ref="A20:I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F71E8-C128-4737-87F3-A43E099C9E7F}">
  <dimension ref="A1:G339"/>
  <sheetViews>
    <sheetView topLeftCell="A309" workbookViewId="0">
      <selection activeCell="L337" sqref="L337"/>
    </sheetView>
  </sheetViews>
  <sheetFormatPr defaultRowHeight="15" x14ac:dyDescent="0.25"/>
  <cols>
    <col min="1" max="1" width="6.28515625" customWidth="1"/>
    <col min="2" max="2" width="7.85546875" customWidth="1"/>
    <col min="3" max="3" width="7" customWidth="1"/>
    <col min="4" max="4" width="23.85546875" customWidth="1"/>
    <col min="5" max="5" width="14.85546875" customWidth="1"/>
    <col min="6" max="6" width="15.42578125" customWidth="1"/>
    <col min="7" max="7" width="14.42578125" customWidth="1"/>
  </cols>
  <sheetData>
    <row r="1" spans="1:7" ht="15.75" x14ac:dyDescent="0.25">
      <c r="A1" s="13"/>
      <c r="B1" s="13"/>
      <c r="C1" s="13"/>
      <c r="D1" s="145" t="s">
        <v>1068</v>
      </c>
      <c r="E1" s="71"/>
      <c r="F1" s="72"/>
      <c r="G1" s="73"/>
    </row>
    <row r="2" spans="1:7" x14ac:dyDescent="0.25">
      <c r="A2" s="13"/>
      <c r="B2" s="13"/>
      <c r="C2" s="13"/>
      <c r="D2" s="13"/>
      <c r="E2" s="71"/>
      <c r="F2" s="72"/>
      <c r="G2" s="73"/>
    </row>
    <row r="3" spans="1:7" x14ac:dyDescent="0.25">
      <c r="A3" s="13"/>
      <c r="B3" s="13"/>
      <c r="C3" s="13"/>
      <c r="D3" s="13"/>
      <c r="E3" s="71"/>
      <c r="F3" s="72"/>
      <c r="G3" s="73"/>
    </row>
    <row r="4" spans="1:7" ht="51" x14ac:dyDescent="0.25">
      <c r="A4" s="98" t="s">
        <v>629</v>
      </c>
      <c r="B4" s="98" t="s">
        <v>1</v>
      </c>
      <c r="C4" s="98" t="s">
        <v>2</v>
      </c>
      <c r="D4" s="98" t="s">
        <v>3</v>
      </c>
      <c r="E4" s="98" t="s">
        <v>630</v>
      </c>
      <c r="F4" s="133" t="s">
        <v>964</v>
      </c>
      <c r="G4" s="99" t="s">
        <v>965</v>
      </c>
    </row>
    <row r="5" spans="1:7" ht="15.75" x14ac:dyDescent="0.25">
      <c r="A5" s="76"/>
      <c r="B5" s="76"/>
      <c r="C5" s="76"/>
      <c r="D5" s="76"/>
      <c r="E5" s="76"/>
      <c r="F5" s="77"/>
      <c r="G5" s="77"/>
    </row>
    <row r="6" spans="1:7" x14ac:dyDescent="0.25">
      <c r="A6" s="13" t="s">
        <v>8</v>
      </c>
      <c r="B6" s="13" t="s">
        <v>631</v>
      </c>
      <c r="C6" s="13" t="s">
        <v>632</v>
      </c>
      <c r="D6" s="13" t="s">
        <v>633</v>
      </c>
      <c r="E6" s="100">
        <v>-11499999.199999999</v>
      </c>
      <c r="F6" s="101">
        <v>-11085000</v>
      </c>
      <c r="G6" s="101">
        <v>-11085000</v>
      </c>
    </row>
    <row r="7" spans="1:7" x14ac:dyDescent="0.25">
      <c r="A7" s="13" t="s">
        <v>8</v>
      </c>
      <c r="B7" s="13" t="s">
        <v>631</v>
      </c>
      <c r="C7" s="13" t="s">
        <v>634</v>
      </c>
      <c r="D7" s="13" t="s">
        <v>635</v>
      </c>
      <c r="E7" s="100">
        <v>-90000</v>
      </c>
      <c r="F7" s="101">
        <v>-70000</v>
      </c>
      <c r="G7" s="101">
        <v>-70000</v>
      </c>
    </row>
    <row r="8" spans="1:7" x14ac:dyDescent="0.25">
      <c r="A8" s="13" t="s">
        <v>8</v>
      </c>
      <c r="B8" s="13" t="s">
        <v>631</v>
      </c>
      <c r="C8" s="13" t="s">
        <v>636</v>
      </c>
      <c r="D8" s="13" t="s">
        <v>637</v>
      </c>
      <c r="E8" s="100">
        <v>-30000</v>
      </c>
      <c r="F8" s="101">
        <v>-25000</v>
      </c>
      <c r="G8" s="101">
        <v>-25000</v>
      </c>
    </row>
    <row r="9" spans="1:7" x14ac:dyDescent="0.25">
      <c r="A9" s="13" t="s">
        <v>8</v>
      </c>
      <c r="B9" s="13" t="s">
        <v>631</v>
      </c>
      <c r="C9" s="13" t="s">
        <v>638</v>
      </c>
      <c r="D9" s="13" t="s">
        <v>639</v>
      </c>
      <c r="E9" s="100">
        <v>-14000</v>
      </c>
      <c r="F9" s="101">
        <v>-10000</v>
      </c>
      <c r="G9" s="101">
        <v>-10000</v>
      </c>
    </row>
    <row r="10" spans="1:7" x14ac:dyDescent="0.25">
      <c r="A10" s="13" t="s">
        <v>8</v>
      </c>
      <c r="B10" s="13" t="s">
        <v>631</v>
      </c>
      <c r="C10" s="13" t="s">
        <v>640</v>
      </c>
      <c r="D10" s="13" t="s">
        <v>641</v>
      </c>
      <c r="E10" s="100">
        <v>-25000</v>
      </c>
      <c r="F10" s="101">
        <v>-30000</v>
      </c>
      <c r="G10" s="101">
        <v>-30000</v>
      </c>
    </row>
    <row r="11" spans="1:7" x14ac:dyDescent="0.25">
      <c r="A11" s="13" t="s">
        <v>8</v>
      </c>
      <c r="B11" s="13" t="s">
        <v>631</v>
      </c>
      <c r="C11" s="13" t="s">
        <v>642</v>
      </c>
      <c r="D11" s="13" t="s">
        <v>643</v>
      </c>
      <c r="E11" s="100">
        <v>-9000</v>
      </c>
      <c r="F11" s="101">
        <v>-5000</v>
      </c>
      <c r="G11" s="101">
        <v>-5000</v>
      </c>
    </row>
    <row r="12" spans="1:7" x14ac:dyDescent="0.25">
      <c r="A12" s="79" t="s">
        <v>29</v>
      </c>
      <c r="B12" s="79" t="s">
        <v>631</v>
      </c>
      <c r="C12" s="79" t="s">
        <v>29</v>
      </c>
      <c r="D12" s="79" t="s">
        <v>644</v>
      </c>
      <c r="E12" s="102">
        <f>SUM(E6:E11)</f>
        <v>-11667999.199999999</v>
      </c>
      <c r="F12" s="102">
        <f>SUM(F6:F11)</f>
        <v>-11225000</v>
      </c>
      <c r="G12" s="81">
        <f>SUM(G6:G11)</f>
        <v>-11225000</v>
      </c>
    </row>
    <row r="13" spans="1:7" x14ac:dyDescent="0.25">
      <c r="A13" s="13"/>
      <c r="B13" s="13"/>
      <c r="C13" s="13"/>
      <c r="D13" s="13"/>
      <c r="E13" s="100"/>
      <c r="F13" s="101"/>
      <c r="G13" s="73"/>
    </row>
    <row r="14" spans="1:7" x14ac:dyDescent="0.25">
      <c r="A14" s="9"/>
      <c r="B14" s="9"/>
      <c r="C14" s="9"/>
      <c r="D14" s="9"/>
      <c r="E14" s="103"/>
      <c r="F14" s="104"/>
      <c r="G14" s="84"/>
    </row>
    <row r="15" spans="1:7" x14ac:dyDescent="0.25">
      <c r="A15" s="13"/>
      <c r="B15" s="13"/>
      <c r="C15" s="13"/>
      <c r="D15" s="13"/>
      <c r="E15" s="100"/>
      <c r="F15" s="101"/>
      <c r="G15" s="73"/>
    </row>
    <row r="16" spans="1:7" x14ac:dyDescent="0.25">
      <c r="A16" s="13"/>
      <c r="B16" s="13"/>
      <c r="C16" s="13"/>
      <c r="D16" s="13"/>
      <c r="E16" s="100"/>
      <c r="F16" s="101"/>
      <c r="G16" s="73"/>
    </row>
    <row r="17" spans="1:7" x14ac:dyDescent="0.25">
      <c r="A17" s="13" t="s">
        <v>8</v>
      </c>
      <c r="B17" s="13" t="s">
        <v>645</v>
      </c>
      <c r="C17" s="13" t="s">
        <v>646</v>
      </c>
      <c r="D17" s="13" t="s">
        <v>647</v>
      </c>
      <c r="E17" s="100">
        <v>-460000</v>
      </c>
      <c r="F17" s="101">
        <v>-460000</v>
      </c>
      <c r="G17" s="101">
        <v>-460000</v>
      </c>
    </row>
    <row r="18" spans="1:7" x14ac:dyDescent="0.25">
      <c r="A18" s="79" t="s">
        <v>29</v>
      </c>
      <c r="B18" s="79" t="s">
        <v>645</v>
      </c>
      <c r="C18" s="79" t="s">
        <v>29</v>
      </c>
      <c r="D18" s="79" t="s">
        <v>648</v>
      </c>
      <c r="E18" s="102">
        <f>SUM(E17)</f>
        <v>-460000</v>
      </c>
      <c r="F18" s="102">
        <f>SUM(F17)</f>
        <v>-460000</v>
      </c>
      <c r="G18" s="81">
        <f>SUM(G17)</f>
        <v>-460000</v>
      </c>
    </row>
    <row r="19" spans="1:7" x14ac:dyDescent="0.25">
      <c r="A19" s="13"/>
      <c r="B19" s="13"/>
      <c r="C19" s="13"/>
      <c r="D19" s="13"/>
      <c r="E19" s="100"/>
      <c r="F19" s="101"/>
      <c r="G19" s="73"/>
    </row>
    <row r="20" spans="1:7" x14ac:dyDescent="0.25">
      <c r="A20" s="13"/>
      <c r="B20" s="13"/>
      <c r="C20" s="13"/>
      <c r="D20" s="13"/>
      <c r="E20" s="100"/>
      <c r="F20" s="101"/>
      <c r="G20" s="73"/>
    </row>
    <row r="21" spans="1:7" x14ac:dyDescent="0.25">
      <c r="A21" s="13"/>
      <c r="B21" s="13"/>
      <c r="C21" s="13"/>
      <c r="D21" s="13"/>
      <c r="E21" s="100"/>
      <c r="F21" s="101"/>
      <c r="G21" s="73"/>
    </row>
    <row r="22" spans="1:7" x14ac:dyDescent="0.25">
      <c r="A22" s="13" t="s">
        <v>8</v>
      </c>
      <c r="B22" s="13" t="s">
        <v>649</v>
      </c>
      <c r="C22" s="13" t="s">
        <v>650</v>
      </c>
      <c r="D22" s="13" t="s">
        <v>651</v>
      </c>
      <c r="E22" s="100">
        <v>-4050000</v>
      </c>
      <c r="F22" s="101">
        <v>-4000000</v>
      </c>
      <c r="G22" s="101">
        <v>-4000000</v>
      </c>
    </row>
    <row r="23" spans="1:7" x14ac:dyDescent="0.25">
      <c r="A23" s="13" t="s">
        <v>8</v>
      </c>
      <c r="B23" s="13" t="s">
        <v>649</v>
      </c>
      <c r="C23" s="13" t="s">
        <v>652</v>
      </c>
      <c r="D23" s="13" t="s">
        <v>653</v>
      </c>
      <c r="E23" s="100">
        <v>-90000</v>
      </c>
      <c r="F23" s="101">
        <v>-90000</v>
      </c>
      <c r="G23" s="101">
        <v>-90000</v>
      </c>
    </row>
    <row r="24" spans="1:7" x14ac:dyDescent="0.25">
      <c r="A24" s="13" t="s">
        <v>8</v>
      </c>
      <c r="B24" s="13" t="s">
        <v>649</v>
      </c>
      <c r="C24" s="13" t="s">
        <v>654</v>
      </c>
      <c r="D24" s="13" t="s">
        <v>655</v>
      </c>
      <c r="E24" s="100">
        <v>-12000</v>
      </c>
      <c r="F24" s="101">
        <v>-12000</v>
      </c>
      <c r="G24" s="101">
        <v>-12000</v>
      </c>
    </row>
    <row r="25" spans="1:7" x14ac:dyDescent="0.25">
      <c r="A25" s="13" t="s">
        <v>8</v>
      </c>
      <c r="B25" s="13" t="s">
        <v>649</v>
      </c>
      <c r="C25" s="13" t="s">
        <v>656</v>
      </c>
      <c r="D25" s="13" t="s">
        <v>657</v>
      </c>
      <c r="E25" s="100">
        <v>-2500</v>
      </c>
      <c r="F25" s="101">
        <v>-2000</v>
      </c>
      <c r="G25" s="101">
        <v>-2000</v>
      </c>
    </row>
    <row r="26" spans="1:7" x14ac:dyDescent="0.25">
      <c r="A26" s="13" t="s">
        <v>8</v>
      </c>
      <c r="B26" s="13" t="s">
        <v>649</v>
      </c>
      <c r="C26" s="13" t="s">
        <v>658</v>
      </c>
      <c r="D26" s="13" t="s">
        <v>659</v>
      </c>
      <c r="E26" s="100">
        <v>-1250</v>
      </c>
      <c r="F26" s="101">
        <v>-1250</v>
      </c>
      <c r="G26" s="101">
        <v>-1250</v>
      </c>
    </row>
    <row r="27" spans="1:7" x14ac:dyDescent="0.25">
      <c r="A27" s="13" t="s">
        <v>8</v>
      </c>
      <c r="B27" s="13" t="s">
        <v>649</v>
      </c>
      <c r="C27" s="13" t="s">
        <v>660</v>
      </c>
      <c r="D27" s="13" t="s">
        <v>661</v>
      </c>
      <c r="E27" s="100">
        <v>-55000</v>
      </c>
      <c r="F27" s="101">
        <v>-50000</v>
      </c>
      <c r="G27" s="101">
        <v>-50000</v>
      </c>
    </row>
    <row r="28" spans="1:7" x14ac:dyDescent="0.25">
      <c r="A28" s="13" t="s">
        <v>8</v>
      </c>
      <c r="B28" s="13" t="s">
        <v>649</v>
      </c>
      <c r="C28" s="13" t="s">
        <v>662</v>
      </c>
      <c r="D28" s="13" t="s">
        <v>663</v>
      </c>
      <c r="E28" s="100">
        <v>-3000</v>
      </c>
      <c r="F28" s="101">
        <v>-2000</v>
      </c>
      <c r="G28" s="101">
        <v>-2000</v>
      </c>
    </row>
    <row r="29" spans="1:7" x14ac:dyDescent="0.25">
      <c r="A29" s="13" t="s">
        <v>8</v>
      </c>
      <c r="B29" s="13" t="s">
        <v>649</v>
      </c>
      <c r="C29" s="13" t="s">
        <v>664</v>
      </c>
      <c r="D29" s="13" t="s">
        <v>665</v>
      </c>
      <c r="E29" s="100">
        <v>-125</v>
      </c>
      <c r="F29" s="101">
        <v>-125</v>
      </c>
      <c r="G29" s="101">
        <v>-125</v>
      </c>
    </row>
    <row r="30" spans="1:7" x14ac:dyDescent="0.25">
      <c r="A30" s="79" t="s">
        <v>29</v>
      </c>
      <c r="B30" s="79" t="s">
        <v>649</v>
      </c>
      <c r="C30" s="79" t="s">
        <v>29</v>
      </c>
      <c r="D30" s="79" t="s">
        <v>666</v>
      </c>
      <c r="E30" s="102">
        <f>SUM(E22:E29)</f>
        <v>-4213875</v>
      </c>
      <c r="F30" s="102">
        <f>SUM(F22:F29)</f>
        <v>-4157375</v>
      </c>
      <c r="G30" s="78">
        <f>SUM(G22:G29)</f>
        <v>-4157375</v>
      </c>
    </row>
    <row r="31" spans="1:7" x14ac:dyDescent="0.25">
      <c r="A31" s="9"/>
      <c r="B31" s="9"/>
      <c r="C31" s="9"/>
      <c r="D31" s="9"/>
      <c r="E31" s="82"/>
      <c r="F31" s="83"/>
      <c r="G31" s="84"/>
    </row>
    <row r="32" spans="1:7" x14ac:dyDescent="0.25">
      <c r="A32" s="9"/>
      <c r="B32" s="9"/>
      <c r="C32" s="9"/>
      <c r="D32" s="9"/>
      <c r="E32" s="82"/>
      <c r="F32" s="83"/>
      <c r="G32" s="84"/>
    </row>
    <row r="33" spans="1:7" ht="51" x14ac:dyDescent="0.25">
      <c r="A33" s="98" t="s">
        <v>629</v>
      </c>
      <c r="B33" s="98" t="s">
        <v>1</v>
      </c>
      <c r="C33" s="98" t="s">
        <v>2</v>
      </c>
      <c r="D33" s="98" t="s">
        <v>3</v>
      </c>
      <c r="E33" s="98" t="s">
        <v>630</v>
      </c>
      <c r="F33" s="133" t="s">
        <v>964</v>
      </c>
      <c r="G33" s="99" t="s">
        <v>965</v>
      </c>
    </row>
    <row r="34" spans="1:7" ht="15.75" x14ac:dyDescent="0.25">
      <c r="A34" s="85"/>
      <c r="B34" s="85"/>
      <c r="C34" s="85"/>
      <c r="D34" s="85"/>
      <c r="E34" s="105"/>
      <c r="F34" s="106"/>
      <c r="G34" s="106"/>
    </row>
    <row r="35" spans="1:7" x14ac:dyDescent="0.25">
      <c r="A35" s="13" t="s">
        <v>8</v>
      </c>
      <c r="B35" s="13" t="s">
        <v>667</v>
      </c>
      <c r="C35" s="13" t="s">
        <v>668</v>
      </c>
      <c r="D35" s="13" t="s">
        <v>669</v>
      </c>
      <c r="E35" s="15">
        <v>-305000</v>
      </c>
      <c r="F35" s="101">
        <v>-300000</v>
      </c>
      <c r="G35" s="101">
        <v>-300000</v>
      </c>
    </row>
    <row r="36" spans="1:7" x14ac:dyDescent="0.25">
      <c r="A36" s="79" t="s">
        <v>29</v>
      </c>
      <c r="B36" s="79" t="s">
        <v>667</v>
      </c>
      <c r="C36" s="79" t="s">
        <v>29</v>
      </c>
      <c r="D36" s="79" t="s">
        <v>670</v>
      </c>
      <c r="E36" s="109">
        <f>SUM(E35)</f>
        <v>-305000</v>
      </c>
      <c r="F36" s="109">
        <f t="shared" ref="F36:G36" si="0">SUM(F35)</f>
        <v>-300000</v>
      </c>
      <c r="G36" s="109">
        <f t="shared" si="0"/>
        <v>-300000</v>
      </c>
    </row>
    <row r="37" spans="1:7" x14ac:dyDescent="0.25">
      <c r="A37" s="13"/>
      <c r="B37" s="13"/>
      <c r="C37" s="13"/>
      <c r="D37" s="13"/>
      <c r="E37" s="15"/>
      <c r="F37" s="101"/>
      <c r="G37" s="101"/>
    </row>
    <row r="38" spans="1:7" x14ac:dyDescent="0.25">
      <c r="A38" s="13" t="s">
        <v>8</v>
      </c>
      <c r="B38" s="13" t="s">
        <v>671</v>
      </c>
      <c r="C38" s="13" t="s">
        <v>672</v>
      </c>
      <c r="D38" s="13" t="s">
        <v>673</v>
      </c>
      <c r="E38" s="15">
        <v>-70000</v>
      </c>
      <c r="F38" s="101">
        <v>-70000</v>
      </c>
      <c r="G38" s="101">
        <v>-70000</v>
      </c>
    </row>
    <row r="39" spans="1:7" x14ac:dyDescent="0.25">
      <c r="A39" s="13" t="s">
        <v>8</v>
      </c>
      <c r="B39" s="13" t="s">
        <v>671</v>
      </c>
      <c r="C39" s="13" t="s">
        <v>674</v>
      </c>
      <c r="D39" s="13" t="s">
        <v>675</v>
      </c>
      <c r="E39" s="15">
        <v>-300</v>
      </c>
      <c r="F39" s="101">
        <v>-300</v>
      </c>
      <c r="G39" s="101">
        <v>-300</v>
      </c>
    </row>
    <row r="40" spans="1:7" x14ac:dyDescent="0.25">
      <c r="A40" s="79" t="s">
        <v>29</v>
      </c>
      <c r="B40" s="79" t="s">
        <v>671</v>
      </c>
      <c r="C40" s="79" t="s">
        <v>29</v>
      </c>
      <c r="D40" s="79" t="s">
        <v>676</v>
      </c>
      <c r="E40" s="109">
        <f>SUM(E38:E39)</f>
        <v>-70300</v>
      </c>
      <c r="F40" s="109">
        <f t="shared" ref="F40:G40" si="1">SUM(F38:F39)</f>
        <v>-70300</v>
      </c>
      <c r="G40" s="109">
        <f t="shared" si="1"/>
        <v>-70300</v>
      </c>
    </row>
    <row r="41" spans="1:7" x14ac:dyDescent="0.25">
      <c r="A41" s="13"/>
      <c r="B41" s="13"/>
      <c r="C41" s="13"/>
      <c r="D41" s="13"/>
      <c r="E41" s="15"/>
      <c r="F41" s="101"/>
      <c r="G41" s="101"/>
    </row>
    <row r="42" spans="1:7" x14ac:dyDescent="0.25">
      <c r="A42" s="13"/>
      <c r="B42" s="13"/>
      <c r="C42" s="13"/>
      <c r="D42" s="13"/>
      <c r="E42" s="15"/>
      <c r="F42" s="101"/>
      <c r="G42" s="101"/>
    </row>
    <row r="43" spans="1:7" x14ac:dyDescent="0.25">
      <c r="A43" s="13" t="s">
        <v>8</v>
      </c>
      <c r="B43" s="13" t="s">
        <v>677</v>
      </c>
      <c r="C43" s="13" t="s">
        <v>678</v>
      </c>
      <c r="D43" s="13" t="s">
        <v>679</v>
      </c>
      <c r="E43" s="15">
        <v>-85000</v>
      </c>
      <c r="F43" s="101">
        <v>-75000</v>
      </c>
      <c r="G43" s="101">
        <v>-75000</v>
      </c>
    </row>
    <row r="44" spans="1:7" x14ac:dyDescent="0.25">
      <c r="A44" s="13" t="s">
        <v>8</v>
      </c>
      <c r="B44" s="13" t="s">
        <v>677</v>
      </c>
      <c r="C44" s="13" t="s">
        <v>680</v>
      </c>
      <c r="D44" s="13" t="s">
        <v>681</v>
      </c>
      <c r="E44" s="15">
        <v>-55000</v>
      </c>
      <c r="F44" s="101">
        <v>-40000</v>
      </c>
      <c r="G44" s="101">
        <v>-40000</v>
      </c>
    </row>
    <row r="45" spans="1:7" x14ac:dyDescent="0.25">
      <c r="A45" s="13" t="s">
        <v>8</v>
      </c>
      <c r="B45" s="13" t="s">
        <v>677</v>
      </c>
      <c r="C45" s="13" t="s">
        <v>682</v>
      </c>
      <c r="D45" s="13" t="s">
        <v>683</v>
      </c>
      <c r="E45" s="15">
        <v>-89000</v>
      </c>
      <c r="F45" s="101">
        <v>-70000</v>
      </c>
      <c r="G45" s="101">
        <v>-70000</v>
      </c>
    </row>
    <row r="46" spans="1:7" x14ac:dyDescent="0.25">
      <c r="A46" s="79" t="s">
        <v>29</v>
      </c>
      <c r="B46" s="79" t="s">
        <v>677</v>
      </c>
      <c r="C46" s="79" t="s">
        <v>29</v>
      </c>
      <c r="D46" s="79" t="s">
        <v>684</v>
      </c>
      <c r="E46" s="109">
        <f t="shared" ref="E46:G46" si="2">SUM(E43:E45)</f>
        <v>-229000</v>
      </c>
      <c r="F46" s="109">
        <f t="shared" si="2"/>
        <v>-185000</v>
      </c>
      <c r="G46" s="109">
        <f t="shared" si="2"/>
        <v>-185000</v>
      </c>
    </row>
    <row r="47" spans="1:7" x14ac:dyDescent="0.25">
      <c r="A47" s="13"/>
      <c r="B47" s="13"/>
      <c r="C47" s="13"/>
      <c r="D47" s="13"/>
      <c r="E47" s="100"/>
      <c r="F47" s="101"/>
      <c r="G47" s="107"/>
    </row>
    <row r="48" spans="1:7" x14ac:dyDescent="0.25">
      <c r="A48" s="9"/>
      <c r="B48" s="9"/>
      <c r="C48" s="9"/>
      <c r="D48" s="9"/>
      <c r="E48" s="103"/>
      <c r="F48" s="104"/>
      <c r="G48" s="108"/>
    </row>
    <row r="49" spans="1:7" x14ac:dyDescent="0.25">
      <c r="A49" s="13" t="s">
        <v>8</v>
      </c>
      <c r="B49" s="13" t="s">
        <v>685</v>
      </c>
      <c r="C49" s="13" t="s">
        <v>686</v>
      </c>
      <c r="D49" s="13" t="s">
        <v>687</v>
      </c>
      <c r="E49" s="100">
        <v>-250</v>
      </c>
      <c r="F49" s="101">
        <v>-250</v>
      </c>
      <c r="G49" s="101">
        <v>-250</v>
      </c>
    </row>
    <row r="50" spans="1:7" x14ac:dyDescent="0.25">
      <c r="A50" s="13" t="s">
        <v>8</v>
      </c>
      <c r="B50" s="13" t="s">
        <v>685</v>
      </c>
      <c r="C50" s="13" t="s">
        <v>688</v>
      </c>
      <c r="D50" s="13" t="s">
        <v>689</v>
      </c>
      <c r="E50" s="100">
        <v>-15000</v>
      </c>
      <c r="F50" s="101">
        <v>-15000</v>
      </c>
      <c r="G50" s="101">
        <v>-15000</v>
      </c>
    </row>
    <row r="51" spans="1:7" x14ac:dyDescent="0.25">
      <c r="A51" s="79" t="s">
        <v>29</v>
      </c>
      <c r="B51" s="79" t="s">
        <v>685</v>
      </c>
      <c r="C51" s="79" t="s">
        <v>29</v>
      </c>
      <c r="D51" s="79" t="s">
        <v>690</v>
      </c>
      <c r="E51" s="111">
        <f t="shared" ref="E51:G51" si="3">SUM(E49:E50)</f>
        <v>-15250</v>
      </c>
      <c r="F51" s="111">
        <f t="shared" si="3"/>
        <v>-15250</v>
      </c>
      <c r="G51" s="111">
        <f t="shared" si="3"/>
        <v>-15250</v>
      </c>
    </row>
    <row r="52" spans="1:7" x14ac:dyDescent="0.25">
      <c r="A52" s="13"/>
      <c r="B52" s="13"/>
      <c r="C52" s="13"/>
      <c r="D52" s="13"/>
      <c r="E52" s="100"/>
      <c r="F52" s="101"/>
      <c r="G52" s="110"/>
    </row>
    <row r="53" spans="1:7" x14ac:dyDescent="0.25">
      <c r="A53" s="13"/>
      <c r="B53" s="13"/>
      <c r="C53" s="13"/>
      <c r="D53" s="13"/>
      <c r="E53" s="100"/>
      <c r="F53" s="101"/>
      <c r="G53" s="110"/>
    </row>
    <row r="54" spans="1:7" x14ac:dyDescent="0.25">
      <c r="A54" s="13" t="s">
        <v>8</v>
      </c>
      <c r="B54" s="13" t="s">
        <v>691</v>
      </c>
      <c r="C54" s="13" t="s">
        <v>692</v>
      </c>
      <c r="D54" s="13" t="s">
        <v>693</v>
      </c>
      <c r="E54" s="100">
        <v>-1200</v>
      </c>
      <c r="F54" s="101">
        <v>-1200</v>
      </c>
      <c r="G54" s="101">
        <v>-1200</v>
      </c>
    </row>
    <row r="55" spans="1:7" x14ac:dyDescent="0.25">
      <c r="A55" s="13" t="s">
        <v>8</v>
      </c>
      <c r="B55" s="13" t="s">
        <v>691</v>
      </c>
      <c r="C55" s="13" t="s">
        <v>694</v>
      </c>
      <c r="D55" s="13" t="s">
        <v>695</v>
      </c>
      <c r="E55" s="100">
        <v>-80000</v>
      </c>
      <c r="F55" s="101">
        <v>-60000</v>
      </c>
      <c r="G55" s="101">
        <v>-60000</v>
      </c>
    </row>
    <row r="56" spans="1:7" x14ac:dyDescent="0.25">
      <c r="A56" s="13" t="s">
        <v>8</v>
      </c>
      <c r="B56" s="13" t="s">
        <v>691</v>
      </c>
      <c r="C56" s="13" t="s">
        <v>696</v>
      </c>
      <c r="D56" s="13" t="s">
        <v>697</v>
      </c>
      <c r="E56" s="100">
        <v>-1000</v>
      </c>
      <c r="F56" s="101">
        <v>-1000</v>
      </c>
      <c r="G56" s="101">
        <v>-1000</v>
      </c>
    </row>
    <row r="57" spans="1:7" x14ac:dyDescent="0.25">
      <c r="A57" s="79" t="s">
        <v>29</v>
      </c>
      <c r="B57" s="79" t="s">
        <v>691</v>
      </c>
      <c r="C57" s="79" t="s">
        <v>29</v>
      </c>
      <c r="D57" s="79" t="s">
        <v>698</v>
      </c>
      <c r="E57" s="111">
        <f t="shared" ref="E57:G57" si="4">SUM(E54:E56)</f>
        <v>-82200</v>
      </c>
      <c r="F57" s="111">
        <f t="shared" si="4"/>
        <v>-62200</v>
      </c>
      <c r="G57" s="111">
        <f t="shared" si="4"/>
        <v>-62200</v>
      </c>
    </row>
    <row r="58" spans="1:7" x14ac:dyDescent="0.25">
      <c r="A58" s="13"/>
      <c r="B58" s="13"/>
      <c r="C58" s="13"/>
      <c r="D58" s="13"/>
      <c r="E58" s="100"/>
      <c r="F58" s="101"/>
      <c r="G58" s="110"/>
    </row>
    <row r="59" spans="1:7" x14ac:dyDescent="0.25">
      <c r="A59" s="13"/>
      <c r="B59" s="13"/>
      <c r="C59" s="13"/>
      <c r="D59" s="13"/>
      <c r="E59" s="100"/>
      <c r="F59" s="101"/>
      <c r="G59" s="110"/>
    </row>
    <row r="60" spans="1:7" x14ac:dyDescent="0.25">
      <c r="A60" s="13" t="s">
        <v>8</v>
      </c>
      <c r="B60" s="13" t="s">
        <v>699</v>
      </c>
      <c r="C60" s="13" t="s">
        <v>700</v>
      </c>
      <c r="D60" s="13" t="s">
        <v>701</v>
      </c>
      <c r="E60" s="100">
        <v>-1250000</v>
      </c>
      <c r="F60" s="101">
        <v>-1200000</v>
      </c>
      <c r="G60" s="101">
        <v>-1200000</v>
      </c>
    </row>
    <row r="61" spans="1:7" x14ac:dyDescent="0.25">
      <c r="A61" s="13" t="s">
        <v>8</v>
      </c>
      <c r="B61" s="13" t="s">
        <v>699</v>
      </c>
      <c r="C61" s="13" t="s">
        <v>702</v>
      </c>
      <c r="D61" s="13" t="s">
        <v>703</v>
      </c>
      <c r="E61" s="100">
        <v>-50000</v>
      </c>
      <c r="F61" s="101">
        <v>-50000</v>
      </c>
      <c r="G61" s="101">
        <v>-50000</v>
      </c>
    </row>
    <row r="62" spans="1:7" x14ac:dyDescent="0.25">
      <c r="A62" s="79" t="s">
        <v>29</v>
      </c>
      <c r="B62" s="79" t="s">
        <v>699</v>
      </c>
      <c r="C62" s="79" t="s">
        <v>29</v>
      </c>
      <c r="D62" s="79" t="s">
        <v>704</v>
      </c>
      <c r="E62" s="111">
        <f t="shared" ref="E62:G62" si="5">SUM(E60:E61)</f>
        <v>-1300000</v>
      </c>
      <c r="F62" s="111">
        <f t="shared" si="5"/>
        <v>-1250000</v>
      </c>
      <c r="G62" s="111">
        <f t="shared" si="5"/>
        <v>-1250000</v>
      </c>
    </row>
    <row r="63" spans="1:7" x14ac:dyDescent="0.25">
      <c r="A63" s="9"/>
      <c r="B63" s="9"/>
      <c r="C63" s="9"/>
      <c r="D63" s="9"/>
      <c r="E63" s="82"/>
      <c r="F63" s="83"/>
      <c r="G63" s="84"/>
    </row>
    <row r="64" spans="1:7" x14ac:dyDescent="0.25">
      <c r="A64" s="9"/>
      <c r="B64" s="9"/>
      <c r="C64" s="9"/>
      <c r="D64" s="9"/>
      <c r="E64" s="82"/>
      <c r="F64" s="83"/>
      <c r="G64" s="84"/>
    </row>
    <row r="65" spans="1:7" ht="60" x14ac:dyDescent="0.25">
      <c r="A65" s="98" t="s">
        <v>629</v>
      </c>
      <c r="B65" s="98" t="s">
        <v>1</v>
      </c>
      <c r="C65" s="98" t="s">
        <v>2</v>
      </c>
      <c r="D65" s="98" t="s">
        <v>3</v>
      </c>
      <c r="E65" s="98" t="s">
        <v>630</v>
      </c>
      <c r="F65" s="144" t="s">
        <v>964</v>
      </c>
      <c r="G65" s="99" t="s">
        <v>965</v>
      </c>
    </row>
    <row r="66" spans="1:7" x14ac:dyDescent="0.25">
      <c r="A66" s="13"/>
      <c r="B66" s="13"/>
      <c r="C66" s="13"/>
      <c r="D66" s="13"/>
      <c r="E66" s="71"/>
      <c r="F66" s="72"/>
      <c r="G66" s="73"/>
    </row>
    <row r="67" spans="1:7" x14ac:dyDescent="0.25">
      <c r="A67" s="13" t="s">
        <v>8</v>
      </c>
      <c r="B67" s="13" t="s">
        <v>705</v>
      </c>
      <c r="C67" s="13" t="s">
        <v>706</v>
      </c>
      <c r="D67" s="13" t="s">
        <v>707</v>
      </c>
      <c r="E67" s="71">
        <v>-300000</v>
      </c>
      <c r="F67" s="72">
        <v>-275000</v>
      </c>
      <c r="G67" s="72">
        <v>-275000</v>
      </c>
    </row>
    <row r="68" spans="1:7" x14ac:dyDescent="0.25">
      <c r="A68" s="13" t="s">
        <v>8</v>
      </c>
      <c r="B68" s="13" t="s">
        <v>705</v>
      </c>
      <c r="C68" s="13" t="s">
        <v>708</v>
      </c>
      <c r="D68" s="13" t="s">
        <v>709</v>
      </c>
      <c r="E68" s="71">
        <v>-200000</v>
      </c>
      <c r="F68" s="72">
        <v>-200000</v>
      </c>
      <c r="G68" s="72">
        <v>-200000</v>
      </c>
    </row>
    <row r="69" spans="1:7" x14ac:dyDescent="0.25">
      <c r="A69" s="13" t="s">
        <v>8</v>
      </c>
      <c r="B69" s="13" t="s">
        <v>705</v>
      </c>
      <c r="C69" s="13" t="s">
        <v>710</v>
      </c>
      <c r="D69" s="13" t="s">
        <v>711</v>
      </c>
      <c r="E69" s="71">
        <v>-40000</v>
      </c>
      <c r="F69" s="72">
        <v>-40000</v>
      </c>
      <c r="G69" s="72">
        <v>-40000</v>
      </c>
    </row>
    <row r="70" spans="1:7" x14ac:dyDescent="0.25">
      <c r="A70" s="79" t="s">
        <v>29</v>
      </c>
      <c r="B70" s="79" t="s">
        <v>705</v>
      </c>
      <c r="C70" s="79" t="s">
        <v>29</v>
      </c>
      <c r="D70" s="79" t="s">
        <v>712</v>
      </c>
      <c r="E70" s="78">
        <f>SUM(E67:E69)</f>
        <v>-540000</v>
      </c>
      <c r="F70" s="78">
        <f>SUM(F67:F69)</f>
        <v>-515000</v>
      </c>
      <c r="G70" s="78">
        <f>SUM(G67:G69)</f>
        <v>-515000</v>
      </c>
    </row>
    <row r="71" spans="1:7" x14ac:dyDescent="0.25">
      <c r="A71" s="9"/>
      <c r="B71" s="9"/>
      <c r="C71" s="9"/>
      <c r="D71" s="9"/>
      <c r="E71" s="82"/>
      <c r="F71" s="83"/>
      <c r="G71" s="84"/>
    </row>
    <row r="72" spans="1:7" x14ac:dyDescent="0.25">
      <c r="A72" s="13" t="s">
        <v>8</v>
      </c>
      <c r="B72" s="13" t="s">
        <v>713</v>
      </c>
      <c r="C72" s="13" t="s">
        <v>714</v>
      </c>
      <c r="D72" s="13" t="s">
        <v>715</v>
      </c>
      <c r="E72" s="100">
        <v>-3000</v>
      </c>
      <c r="F72" s="101">
        <v>-3000</v>
      </c>
      <c r="G72" s="101">
        <v>-3000</v>
      </c>
    </row>
    <row r="73" spans="1:7" x14ac:dyDescent="0.25">
      <c r="A73" s="79" t="s">
        <v>29</v>
      </c>
      <c r="B73" s="79" t="s">
        <v>713</v>
      </c>
      <c r="C73" s="79" t="s">
        <v>29</v>
      </c>
      <c r="D73" s="79" t="s">
        <v>716</v>
      </c>
      <c r="E73" s="141">
        <f>SUM(E72)</f>
        <v>-3000</v>
      </c>
      <c r="F73" s="141">
        <f t="shared" ref="F73:G73" si="6">SUM(F72)</f>
        <v>-3000</v>
      </c>
      <c r="G73" s="141">
        <f t="shared" si="6"/>
        <v>-3000</v>
      </c>
    </row>
    <row r="74" spans="1:7" x14ac:dyDescent="0.25">
      <c r="A74" s="13"/>
      <c r="B74" s="13"/>
      <c r="C74" s="13"/>
      <c r="D74" s="13"/>
      <c r="E74" s="71"/>
      <c r="F74" s="72"/>
      <c r="G74" s="73"/>
    </row>
    <row r="75" spans="1:7" x14ac:dyDescent="0.25">
      <c r="A75" s="13"/>
      <c r="B75" s="13"/>
      <c r="C75" s="13"/>
      <c r="D75" s="13"/>
      <c r="E75" s="71"/>
      <c r="F75" s="72"/>
      <c r="G75" s="73"/>
    </row>
    <row r="76" spans="1:7" x14ac:dyDescent="0.25">
      <c r="A76" s="13" t="s">
        <v>8</v>
      </c>
      <c r="B76" s="13" t="s">
        <v>717</v>
      </c>
      <c r="C76" s="13" t="s">
        <v>718</v>
      </c>
      <c r="D76" s="13" t="s">
        <v>719</v>
      </c>
      <c r="E76" s="71">
        <v>-425000</v>
      </c>
      <c r="F76" s="72">
        <v>-425000</v>
      </c>
      <c r="G76" s="72">
        <v>-425000</v>
      </c>
    </row>
    <row r="77" spans="1:7" x14ac:dyDescent="0.25">
      <c r="A77" s="79" t="s">
        <v>29</v>
      </c>
      <c r="B77" s="79" t="s">
        <v>717</v>
      </c>
      <c r="C77" s="79" t="s">
        <v>29</v>
      </c>
      <c r="D77" s="79" t="s">
        <v>720</v>
      </c>
      <c r="E77" s="80">
        <f t="shared" ref="E77:G77" si="7">SUM(E76)</f>
        <v>-425000</v>
      </c>
      <c r="F77" s="80">
        <f t="shared" si="7"/>
        <v>-425000</v>
      </c>
      <c r="G77" s="80">
        <f t="shared" si="7"/>
        <v>-425000</v>
      </c>
    </row>
    <row r="78" spans="1:7" x14ac:dyDescent="0.25">
      <c r="A78" s="9"/>
      <c r="B78" s="9"/>
      <c r="C78" s="9"/>
      <c r="D78" s="9"/>
      <c r="E78" s="82"/>
      <c r="F78" s="83"/>
      <c r="G78" s="84"/>
    </row>
    <row r="79" spans="1:7" x14ac:dyDescent="0.25">
      <c r="A79" s="13" t="s">
        <v>8</v>
      </c>
      <c r="B79" s="13" t="s">
        <v>721</v>
      </c>
      <c r="C79" s="13" t="s">
        <v>722</v>
      </c>
      <c r="D79" s="13" t="s">
        <v>723</v>
      </c>
      <c r="E79" s="71">
        <v>-120000</v>
      </c>
      <c r="F79" s="72">
        <v>-110000</v>
      </c>
      <c r="G79" s="72">
        <v>-110000</v>
      </c>
    </row>
    <row r="80" spans="1:7" x14ac:dyDescent="0.25">
      <c r="A80" s="13" t="s">
        <v>8</v>
      </c>
      <c r="B80" s="13" t="s">
        <v>721</v>
      </c>
      <c r="C80" s="13" t="s">
        <v>724</v>
      </c>
      <c r="D80" s="13" t="s">
        <v>725</v>
      </c>
      <c r="E80" s="71">
        <v>-5000</v>
      </c>
      <c r="F80" s="72">
        <v>-5000</v>
      </c>
      <c r="G80" s="72">
        <v>-5000</v>
      </c>
    </row>
    <row r="81" spans="1:7" x14ac:dyDescent="0.25">
      <c r="A81" s="13" t="s">
        <v>8</v>
      </c>
      <c r="B81" s="13" t="s">
        <v>721</v>
      </c>
      <c r="C81" s="13" t="s">
        <v>726</v>
      </c>
      <c r="D81" s="13" t="s">
        <v>727</v>
      </c>
      <c r="E81" s="71">
        <v>-35000</v>
      </c>
      <c r="F81" s="72">
        <v>-30000</v>
      </c>
      <c r="G81" s="72">
        <v>-30000</v>
      </c>
    </row>
    <row r="82" spans="1:7" x14ac:dyDescent="0.25">
      <c r="A82" s="79" t="s">
        <v>29</v>
      </c>
      <c r="B82" s="79" t="s">
        <v>721</v>
      </c>
      <c r="C82" s="79" t="s">
        <v>29</v>
      </c>
      <c r="D82" s="79" t="s">
        <v>728</v>
      </c>
      <c r="E82" s="78">
        <f t="shared" ref="E82:F82" si="8">SUM(E79:E81)</f>
        <v>-160000</v>
      </c>
      <c r="F82" s="78">
        <f t="shared" si="8"/>
        <v>-145000</v>
      </c>
      <c r="G82" s="78">
        <f>SUM(G79:G81)</f>
        <v>-145000</v>
      </c>
    </row>
    <row r="83" spans="1:7" x14ac:dyDescent="0.25">
      <c r="A83" s="13"/>
      <c r="B83" s="13"/>
      <c r="C83" s="13"/>
      <c r="D83" s="13"/>
      <c r="E83" s="71"/>
      <c r="F83" s="72"/>
      <c r="G83" s="73"/>
    </row>
    <row r="84" spans="1:7" x14ac:dyDescent="0.25">
      <c r="A84" s="13" t="s">
        <v>8</v>
      </c>
      <c r="B84" s="13" t="s">
        <v>729</v>
      </c>
      <c r="C84" s="13" t="s">
        <v>730</v>
      </c>
      <c r="D84" s="13" t="s">
        <v>731</v>
      </c>
      <c r="E84" s="71">
        <v>-6000</v>
      </c>
      <c r="F84" s="72">
        <v>-6000</v>
      </c>
      <c r="G84" s="72">
        <v>-6000</v>
      </c>
    </row>
    <row r="85" spans="1:7" x14ac:dyDescent="0.25">
      <c r="A85" s="79" t="s">
        <v>29</v>
      </c>
      <c r="B85" s="79" t="s">
        <v>729</v>
      </c>
      <c r="C85" s="79" t="s">
        <v>29</v>
      </c>
      <c r="D85" s="79" t="s">
        <v>732</v>
      </c>
      <c r="E85" s="80">
        <f>SUM(E84)</f>
        <v>-6000</v>
      </c>
      <c r="F85" s="80">
        <f t="shared" ref="F85:G85" si="9">SUM(F84)</f>
        <v>-6000</v>
      </c>
      <c r="G85" s="80">
        <f t="shared" si="9"/>
        <v>-6000</v>
      </c>
    </row>
    <row r="86" spans="1:7" x14ac:dyDescent="0.25">
      <c r="A86" s="13"/>
      <c r="B86" s="13"/>
      <c r="C86" s="13"/>
      <c r="D86" s="13"/>
      <c r="E86" s="71"/>
      <c r="F86" s="72"/>
      <c r="G86" s="73"/>
    </row>
    <row r="87" spans="1:7" x14ac:dyDescent="0.25">
      <c r="A87" s="13"/>
      <c r="B87" s="13"/>
      <c r="C87" s="13"/>
      <c r="D87" s="13"/>
      <c r="E87" s="71"/>
      <c r="F87" s="72"/>
      <c r="G87" s="73"/>
    </row>
    <row r="88" spans="1:7" x14ac:dyDescent="0.25">
      <c r="A88" s="13" t="s">
        <v>8</v>
      </c>
      <c r="B88" s="13" t="s">
        <v>733</v>
      </c>
      <c r="C88" s="13" t="s">
        <v>734</v>
      </c>
      <c r="D88" s="13" t="s">
        <v>735</v>
      </c>
      <c r="E88" s="71">
        <v>-6000</v>
      </c>
      <c r="F88" s="72">
        <v>-8000</v>
      </c>
      <c r="G88" s="72">
        <v>-8000</v>
      </c>
    </row>
    <row r="89" spans="1:7" x14ac:dyDescent="0.25">
      <c r="A89" s="13" t="s">
        <v>8</v>
      </c>
      <c r="B89" s="13" t="s">
        <v>733</v>
      </c>
      <c r="C89" s="13" t="s">
        <v>736</v>
      </c>
      <c r="D89" s="13" t="s">
        <v>737</v>
      </c>
      <c r="E89" s="71">
        <v>-700</v>
      </c>
      <c r="F89" s="72">
        <v>-700</v>
      </c>
      <c r="G89" s="72">
        <v>-700</v>
      </c>
    </row>
    <row r="90" spans="1:7" x14ac:dyDescent="0.25">
      <c r="A90" s="13" t="s">
        <v>8</v>
      </c>
      <c r="B90" s="13" t="s">
        <v>733</v>
      </c>
      <c r="C90" s="13" t="s">
        <v>738</v>
      </c>
      <c r="D90" s="13" t="s">
        <v>739</v>
      </c>
      <c r="E90" s="71">
        <v>-7000</v>
      </c>
      <c r="F90" s="72">
        <v>-8000</v>
      </c>
      <c r="G90" s="72">
        <v>-8000</v>
      </c>
    </row>
    <row r="91" spans="1:7" x14ac:dyDescent="0.25">
      <c r="A91" s="13" t="s">
        <v>8</v>
      </c>
      <c r="B91" s="13" t="s">
        <v>733</v>
      </c>
      <c r="C91" s="13" t="s">
        <v>740</v>
      </c>
      <c r="D91" s="13" t="s">
        <v>741</v>
      </c>
      <c r="E91" s="71">
        <v>-105000</v>
      </c>
      <c r="F91" s="72">
        <v>-105000</v>
      </c>
      <c r="G91" s="72">
        <v>-105000</v>
      </c>
    </row>
    <row r="92" spans="1:7" x14ac:dyDescent="0.25">
      <c r="A92" s="13" t="s">
        <v>8</v>
      </c>
      <c r="B92" s="13" t="s">
        <v>733</v>
      </c>
      <c r="C92" s="13" t="s">
        <v>742</v>
      </c>
      <c r="D92" s="13" t="s">
        <v>743</v>
      </c>
      <c r="E92" s="71">
        <v>-1000</v>
      </c>
      <c r="F92" s="72">
        <v>-1000</v>
      </c>
      <c r="G92" s="72">
        <v>-1000</v>
      </c>
    </row>
    <row r="93" spans="1:7" x14ac:dyDescent="0.25">
      <c r="A93" s="13" t="s">
        <v>8</v>
      </c>
      <c r="B93" s="13" t="s">
        <v>733</v>
      </c>
      <c r="C93" s="13" t="s">
        <v>744</v>
      </c>
      <c r="D93" s="13" t="s">
        <v>745</v>
      </c>
      <c r="E93" s="71">
        <v>-142275.66</v>
      </c>
      <c r="F93" s="72">
        <v>-145000</v>
      </c>
      <c r="G93" s="72">
        <v>-145000</v>
      </c>
    </row>
    <row r="94" spans="1:7" x14ac:dyDescent="0.25">
      <c r="A94" s="79" t="s">
        <v>29</v>
      </c>
      <c r="B94" s="79" t="s">
        <v>733</v>
      </c>
      <c r="C94" s="79" t="s">
        <v>29</v>
      </c>
      <c r="D94" s="79" t="s">
        <v>746</v>
      </c>
      <c r="E94" s="78">
        <f t="shared" ref="E94:F94" si="10">SUM(E88:E93)</f>
        <v>-261975.66</v>
      </c>
      <c r="F94" s="78">
        <f t="shared" si="10"/>
        <v>-267700</v>
      </c>
      <c r="G94" s="78">
        <f>SUM(G88:G93)</f>
        <v>-267700</v>
      </c>
    </row>
    <row r="95" spans="1:7" x14ac:dyDescent="0.25">
      <c r="A95" s="13"/>
      <c r="B95" s="13"/>
      <c r="C95" s="13"/>
      <c r="D95" s="13"/>
      <c r="E95" s="71"/>
      <c r="F95" s="72"/>
      <c r="G95" s="87"/>
    </row>
    <row r="96" spans="1:7" ht="63" x14ac:dyDescent="0.25">
      <c r="A96" s="98" t="s">
        <v>629</v>
      </c>
      <c r="B96" s="98" t="s">
        <v>1</v>
      </c>
      <c r="C96" s="98" t="s">
        <v>2</v>
      </c>
      <c r="D96" s="98" t="s">
        <v>3</v>
      </c>
      <c r="E96" s="98" t="s">
        <v>630</v>
      </c>
      <c r="F96" s="99" t="s">
        <v>964</v>
      </c>
      <c r="G96" s="99" t="s">
        <v>965</v>
      </c>
    </row>
    <row r="97" spans="1:7" x14ac:dyDescent="0.25">
      <c r="A97" s="13" t="s">
        <v>8</v>
      </c>
      <c r="B97" s="13" t="s">
        <v>747</v>
      </c>
      <c r="C97" s="13" t="s">
        <v>748</v>
      </c>
      <c r="D97" s="13" t="s">
        <v>749</v>
      </c>
      <c r="E97" s="15">
        <v>-2000</v>
      </c>
      <c r="F97" s="101">
        <v>-2000</v>
      </c>
      <c r="G97" s="101">
        <v>-2000</v>
      </c>
    </row>
    <row r="98" spans="1:7" x14ac:dyDescent="0.25">
      <c r="A98" s="13" t="s">
        <v>8</v>
      </c>
      <c r="B98" s="13" t="s">
        <v>747</v>
      </c>
      <c r="C98" s="13" t="s">
        <v>750</v>
      </c>
      <c r="D98" s="13" t="s">
        <v>751</v>
      </c>
      <c r="E98" s="15">
        <v>-1500</v>
      </c>
      <c r="F98" s="101">
        <v>-1500</v>
      </c>
      <c r="G98" s="101">
        <v>-1500</v>
      </c>
    </row>
    <row r="99" spans="1:7" x14ac:dyDescent="0.25">
      <c r="A99" s="13" t="s">
        <v>29</v>
      </c>
      <c r="B99" s="13" t="s">
        <v>747</v>
      </c>
      <c r="C99" s="13" t="s">
        <v>29</v>
      </c>
      <c r="D99" s="13" t="s">
        <v>752</v>
      </c>
      <c r="E99" s="101">
        <f>SUM(E97:E98)</f>
        <v>-3500</v>
      </c>
      <c r="F99" s="101">
        <f>SUM(F97:F98)</f>
        <v>-3500</v>
      </c>
      <c r="G99" s="101">
        <f>SUM(G97:G98)</f>
        <v>-3500</v>
      </c>
    </row>
    <row r="100" spans="1:7" x14ac:dyDescent="0.25">
      <c r="A100" s="13" t="s">
        <v>8</v>
      </c>
      <c r="B100" s="13" t="s">
        <v>753</v>
      </c>
      <c r="C100" s="13" t="s">
        <v>754</v>
      </c>
      <c r="D100" s="13" t="s">
        <v>755</v>
      </c>
      <c r="E100" s="15">
        <v>-150000</v>
      </c>
      <c r="F100" s="101">
        <v>-160000</v>
      </c>
      <c r="G100" s="101">
        <v>-160000</v>
      </c>
    </row>
    <row r="101" spans="1:7" x14ac:dyDescent="0.25">
      <c r="A101" s="79" t="s">
        <v>29</v>
      </c>
      <c r="B101" s="79" t="s">
        <v>753</v>
      </c>
      <c r="C101" s="79" t="s">
        <v>29</v>
      </c>
      <c r="D101" s="79" t="s">
        <v>756</v>
      </c>
      <c r="E101" s="102">
        <f>SUM(E99:E100)</f>
        <v>-153500</v>
      </c>
      <c r="F101" s="102">
        <f t="shared" ref="F101:G101" si="11">SUM(F99:F100)</f>
        <v>-163500</v>
      </c>
      <c r="G101" s="102">
        <f t="shared" si="11"/>
        <v>-163500</v>
      </c>
    </row>
    <row r="102" spans="1:7" x14ac:dyDescent="0.25">
      <c r="A102" s="13"/>
      <c r="B102" s="13"/>
      <c r="C102" s="13"/>
      <c r="D102" s="13"/>
      <c r="E102" s="15"/>
      <c r="F102" s="112"/>
      <c r="G102" s="112"/>
    </row>
    <row r="103" spans="1:7" x14ac:dyDescent="0.25">
      <c r="A103" s="13" t="s">
        <v>8</v>
      </c>
      <c r="B103" s="13" t="s">
        <v>757</v>
      </c>
      <c r="C103" s="13" t="s">
        <v>758</v>
      </c>
      <c r="D103" s="13" t="s">
        <v>759</v>
      </c>
      <c r="E103" s="15">
        <v>-101500</v>
      </c>
      <c r="F103" s="101">
        <v>-101500</v>
      </c>
      <c r="G103" s="101">
        <v>-101500</v>
      </c>
    </row>
    <row r="104" spans="1:7" x14ac:dyDescent="0.25">
      <c r="A104" s="13" t="s">
        <v>8</v>
      </c>
      <c r="B104" s="13" t="s">
        <v>757</v>
      </c>
      <c r="C104" s="13" t="s">
        <v>760</v>
      </c>
      <c r="D104" s="13" t="s">
        <v>761</v>
      </c>
      <c r="E104" s="15">
        <v>-162500</v>
      </c>
      <c r="F104" s="101">
        <v>-162500</v>
      </c>
      <c r="G104" s="101">
        <v>-162500</v>
      </c>
    </row>
    <row r="105" spans="1:7" x14ac:dyDescent="0.25">
      <c r="A105" s="13" t="s">
        <v>8</v>
      </c>
      <c r="B105" s="13" t="s">
        <v>757</v>
      </c>
      <c r="C105" s="13" t="s">
        <v>762</v>
      </c>
      <c r="D105" s="13" t="s">
        <v>763</v>
      </c>
      <c r="E105" s="15">
        <v>-4000000</v>
      </c>
      <c r="F105" s="101">
        <v>-4000000</v>
      </c>
      <c r="G105" s="101">
        <v>-4000000</v>
      </c>
    </row>
    <row r="106" spans="1:7" x14ac:dyDescent="0.25">
      <c r="A106" s="13" t="s">
        <v>8</v>
      </c>
      <c r="B106" s="13" t="s">
        <v>757</v>
      </c>
      <c r="C106" s="13" t="s">
        <v>764</v>
      </c>
      <c r="D106" s="13" t="s">
        <v>765</v>
      </c>
      <c r="E106" s="15">
        <v>-400000</v>
      </c>
      <c r="F106" s="104">
        <v>0</v>
      </c>
      <c r="G106" s="104">
        <v>0</v>
      </c>
    </row>
    <row r="107" spans="1:7" x14ac:dyDescent="0.25">
      <c r="A107" s="13"/>
      <c r="B107" s="13" t="s">
        <v>757</v>
      </c>
      <c r="C107" s="9"/>
      <c r="D107" s="9" t="s">
        <v>766</v>
      </c>
      <c r="E107" s="15"/>
      <c r="F107" s="101">
        <v>50000</v>
      </c>
      <c r="G107" s="101">
        <v>50000</v>
      </c>
    </row>
    <row r="108" spans="1:7" x14ac:dyDescent="0.25">
      <c r="A108" s="13"/>
      <c r="B108" s="13"/>
      <c r="C108" s="9"/>
      <c r="D108" s="9"/>
      <c r="E108" s="15"/>
      <c r="F108" s="101"/>
      <c r="G108" s="101" t="s">
        <v>131</v>
      </c>
    </row>
    <row r="109" spans="1:7" x14ac:dyDescent="0.25">
      <c r="A109" s="79" t="s">
        <v>29</v>
      </c>
      <c r="B109" s="79" t="s">
        <v>757</v>
      </c>
      <c r="C109" s="79" t="s">
        <v>29</v>
      </c>
      <c r="D109" s="79" t="s">
        <v>767</v>
      </c>
      <c r="E109" s="102">
        <f t="shared" ref="E109:G109" si="12">SUM(E103:E108)</f>
        <v>-4664000</v>
      </c>
      <c r="F109" s="102">
        <f t="shared" si="12"/>
        <v>-4214000</v>
      </c>
      <c r="G109" s="102">
        <f t="shared" si="12"/>
        <v>-4214000</v>
      </c>
    </row>
    <row r="110" spans="1:7" x14ac:dyDescent="0.25">
      <c r="A110" s="13" t="s">
        <v>8</v>
      </c>
      <c r="B110" s="88" t="s">
        <v>768</v>
      </c>
      <c r="C110" s="89">
        <v>316002</v>
      </c>
      <c r="D110" s="9" t="s">
        <v>769</v>
      </c>
      <c r="E110" s="15">
        <v>0</v>
      </c>
      <c r="F110" s="101">
        <v>-6000</v>
      </c>
      <c r="G110" s="101">
        <v>-6000</v>
      </c>
    </row>
    <row r="111" spans="1:7" x14ac:dyDescent="0.25">
      <c r="A111" s="13" t="s">
        <v>8</v>
      </c>
      <c r="B111" s="13" t="s">
        <v>770</v>
      </c>
      <c r="C111" s="13" t="s">
        <v>771</v>
      </c>
      <c r="D111" s="13" t="s">
        <v>772</v>
      </c>
      <c r="E111" s="15">
        <v>-1000</v>
      </c>
      <c r="F111" s="101">
        <v>-1000</v>
      </c>
      <c r="G111" s="101">
        <v>-1000</v>
      </c>
    </row>
    <row r="112" spans="1:7" x14ac:dyDescent="0.25">
      <c r="A112" s="13" t="s">
        <v>8</v>
      </c>
      <c r="B112" s="13" t="s">
        <v>770</v>
      </c>
      <c r="C112" s="13" t="s">
        <v>773</v>
      </c>
      <c r="D112" s="13" t="s">
        <v>774</v>
      </c>
      <c r="E112" s="15">
        <v>-15000</v>
      </c>
      <c r="F112" s="101">
        <v>-10000</v>
      </c>
      <c r="G112" s="101">
        <v>-10000</v>
      </c>
    </row>
    <row r="113" spans="1:7" x14ac:dyDescent="0.25">
      <c r="A113" s="13" t="s">
        <v>8</v>
      </c>
      <c r="B113" s="13" t="s">
        <v>770</v>
      </c>
      <c r="C113" s="89"/>
      <c r="D113" s="13" t="s">
        <v>775</v>
      </c>
      <c r="E113" s="15">
        <v>0</v>
      </c>
      <c r="F113" s="101">
        <v>-15000</v>
      </c>
      <c r="G113" s="101">
        <v>-15000</v>
      </c>
    </row>
    <row r="114" spans="1:7" x14ac:dyDescent="0.25">
      <c r="A114" s="13" t="s">
        <v>8</v>
      </c>
      <c r="B114" s="13" t="s">
        <v>770</v>
      </c>
      <c r="C114" s="13" t="s">
        <v>776</v>
      </c>
      <c r="D114" s="13" t="s">
        <v>777</v>
      </c>
      <c r="E114" s="15">
        <v>-20000</v>
      </c>
      <c r="F114" s="101">
        <v>-15000</v>
      </c>
      <c r="G114" s="101">
        <v>-15000</v>
      </c>
    </row>
    <row r="115" spans="1:7" x14ac:dyDescent="0.25">
      <c r="A115" s="79" t="s">
        <v>29</v>
      </c>
      <c r="B115" s="79" t="s">
        <v>770</v>
      </c>
      <c r="C115" s="79" t="s">
        <v>29</v>
      </c>
      <c r="D115" s="79" t="s">
        <v>778</v>
      </c>
      <c r="E115" s="102">
        <f t="shared" ref="E115:G115" si="13">SUM(E110:E114)</f>
        <v>-36000</v>
      </c>
      <c r="F115" s="102">
        <f t="shared" si="13"/>
        <v>-47000</v>
      </c>
      <c r="G115" s="102">
        <f t="shared" si="13"/>
        <v>-47000</v>
      </c>
    </row>
    <row r="116" spans="1:7" x14ac:dyDescent="0.25">
      <c r="A116" s="13"/>
      <c r="B116" s="13"/>
      <c r="C116" s="13"/>
      <c r="D116" s="13"/>
      <c r="E116" s="15"/>
      <c r="F116" s="101"/>
      <c r="G116" s="101"/>
    </row>
    <row r="117" spans="1:7" x14ac:dyDescent="0.25">
      <c r="A117" s="13" t="s">
        <v>8</v>
      </c>
      <c r="B117" s="13" t="s">
        <v>779</v>
      </c>
      <c r="C117" s="13" t="s">
        <v>780</v>
      </c>
      <c r="D117" s="13" t="s">
        <v>781</v>
      </c>
      <c r="E117" s="15">
        <v>-1500</v>
      </c>
      <c r="F117" s="101">
        <v>-1500</v>
      </c>
      <c r="G117" s="101">
        <v>-1500</v>
      </c>
    </row>
    <row r="118" spans="1:7" x14ac:dyDescent="0.25">
      <c r="A118" s="79" t="s">
        <v>29</v>
      </c>
      <c r="B118" s="79" t="s">
        <v>779</v>
      </c>
      <c r="C118" s="79" t="s">
        <v>29</v>
      </c>
      <c r="D118" s="79" t="s">
        <v>782</v>
      </c>
      <c r="E118" s="102">
        <f t="shared" ref="E118:G118" si="14">SUM(E117)</f>
        <v>-1500</v>
      </c>
      <c r="F118" s="102">
        <f t="shared" si="14"/>
        <v>-1500</v>
      </c>
      <c r="G118" s="102">
        <f t="shared" si="14"/>
        <v>-1500</v>
      </c>
    </row>
    <row r="119" spans="1:7" x14ac:dyDescent="0.25">
      <c r="A119" s="13"/>
      <c r="B119" s="13"/>
      <c r="C119" s="13"/>
      <c r="D119" s="13"/>
      <c r="E119" s="15"/>
      <c r="F119" s="101"/>
      <c r="G119" s="101"/>
    </row>
    <row r="120" spans="1:7" x14ac:dyDescent="0.25">
      <c r="A120" s="13" t="s">
        <v>8</v>
      </c>
      <c r="B120" s="13" t="s">
        <v>783</v>
      </c>
      <c r="C120" s="13" t="s">
        <v>784</v>
      </c>
      <c r="D120" s="13" t="s">
        <v>785</v>
      </c>
      <c r="E120" s="15">
        <v>-10000</v>
      </c>
      <c r="F120" s="101">
        <v>-10000</v>
      </c>
      <c r="G120" s="101">
        <v>-10000</v>
      </c>
    </row>
    <row r="121" spans="1:7" x14ac:dyDescent="0.25">
      <c r="A121" s="13" t="s">
        <v>8</v>
      </c>
      <c r="B121" s="13" t="s">
        <v>783</v>
      </c>
      <c r="C121" s="13" t="s">
        <v>786</v>
      </c>
      <c r="D121" s="13" t="s">
        <v>787</v>
      </c>
      <c r="E121" s="15">
        <v>-500</v>
      </c>
      <c r="F121" s="101">
        <v>-500</v>
      </c>
      <c r="G121" s="101">
        <v>-500</v>
      </c>
    </row>
    <row r="122" spans="1:7" x14ac:dyDescent="0.25">
      <c r="A122" s="13" t="s">
        <v>8</v>
      </c>
      <c r="B122" s="13" t="s">
        <v>783</v>
      </c>
      <c r="C122" s="13" t="s">
        <v>788</v>
      </c>
      <c r="D122" s="13" t="s">
        <v>789</v>
      </c>
      <c r="E122" s="15">
        <v>-100</v>
      </c>
      <c r="F122" s="101">
        <v>-100</v>
      </c>
      <c r="G122" s="101">
        <v>-100</v>
      </c>
    </row>
    <row r="123" spans="1:7" x14ac:dyDescent="0.25">
      <c r="A123" s="79" t="s">
        <v>29</v>
      </c>
      <c r="B123" s="79" t="s">
        <v>783</v>
      </c>
      <c r="C123" s="79" t="s">
        <v>29</v>
      </c>
      <c r="D123" s="79" t="s">
        <v>790</v>
      </c>
      <c r="E123" s="102">
        <f t="shared" ref="E123:G123" si="15">SUM(E120:E122)</f>
        <v>-10600</v>
      </c>
      <c r="F123" s="102">
        <f t="shared" si="15"/>
        <v>-10600</v>
      </c>
      <c r="G123" s="102">
        <f t="shared" si="15"/>
        <v>-10600</v>
      </c>
    </row>
    <row r="124" spans="1:7" x14ac:dyDescent="0.25">
      <c r="A124" s="13"/>
      <c r="B124" s="13"/>
      <c r="C124" s="13"/>
      <c r="D124" s="13"/>
      <c r="E124" s="15"/>
      <c r="F124" s="101"/>
      <c r="G124" s="101"/>
    </row>
    <row r="125" spans="1:7" x14ac:dyDescent="0.25">
      <c r="A125" s="13" t="s">
        <v>8</v>
      </c>
      <c r="B125" s="13" t="s">
        <v>791</v>
      </c>
      <c r="C125" s="13" t="s">
        <v>792</v>
      </c>
      <c r="D125" s="13" t="s">
        <v>793</v>
      </c>
      <c r="E125" s="15">
        <v>-80000</v>
      </c>
      <c r="F125" s="101">
        <v>-75000</v>
      </c>
      <c r="G125" s="101">
        <v>-75000</v>
      </c>
    </row>
    <row r="126" spans="1:7" x14ac:dyDescent="0.25">
      <c r="A126" s="13" t="s">
        <v>8</v>
      </c>
      <c r="B126" s="13" t="s">
        <v>791</v>
      </c>
      <c r="C126" s="13" t="s">
        <v>794</v>
      </c>
      <c r="D126" s="13" t="s">
        <v>795</v>
      </c>
      <c r="E126" s="15">
        <v>-1000</v>
      </c>
      <c r="F126" s="101">
        <v>-1000</v>
      </c>
      <c r="G126" s="101">
        <v>-1000</v>
      </c>
    </row>
    <row r="127" spans="1:7" x14ac:dyDescent="0.25">
      <c r="A127" s="79" t="s">
        <v>29</v>
      </c>
      <c r="B127" s="79" t="s">
        <v>791</v>
      </c>
      <c r="C127" s="79" t="s">
        <v>29</v>
      </c>
      <c r="D127" s="79" t="s">
        <v>796</v>
      </c>
      <c r="E127" s="102">
        <f t="shared" ref="E127:G127" si="16">SUM(E125:E126)</f>
        <v>-81000</v>
      </c>
      <c r="F127" s="102">
        <f t="shared" si="16"/>
        <v>-76000</v>
      </c>
      <c r="G127" s="102">
        <f t="shared" si="16"/>
        <v>-76000</v>
      </c>
    </row>
    <row r="128" spans="1:7" x14ac:dyDescent="0.25">
      <c r="A128" s="13"/>
      <c r="B128" s="13"/>
      <c r="C128" s="13"/>
      <c r="D128" s="13"/>
      <c r="E128" s="71"/>
      <c r="F128" s="72"/>
      <c r="G128" s="73"/>
    </row>
    <row r="129" spans="1:7" ht="63" x14ac:dyDescent="0.25">
      <c r="A129" s="98" t="s">
        <v>629</v>
      </c>
      <c r="B129" s="98" t="s">
        <v>1</v>
      </c>
      <c r="C129" s="98" t="s">
        <v>2</v>
      </c>
      <c r="D129" s="98" t="s">
        <v>3</v>
      </c>
      <c r="E129" s="98" t="s">
        <v>630</v>
      </c>
      <c r="F129" s="99" t="s">
        <v>964</v>
      </c>
      <c r="G129" s="99" t="s">
        <v>965</v>
      </c>
    </row>
    <row r="130" spans="1:7" ht="15.75" x14ac:dyDescent="0.25">
      <c r="A130" s="85"/>
      <c r="B130" s="85"/>
      <c r="C130" s="85"/>
      <c r="D130" s="85"/>
      <c r="E130" s="85"/>
      <c r="F130" s="86"/>
      <c r="G130" s="86"/>
    </row>
    <row r="131" spans="1:7" x14ac:dyDescent="0.25">
      <c r="A131" s="13" t="s">
        <v>8</v>
      </c>
      <c r="B131" s="13" t="s">
        <v>797</v>
      </c>
      <c r="C131" s="13" t="s">
        <v>798</v>
      </c>
      <c r="D131" s="13" t="s">
        <v>799</v>
      </c>
      <c r="E131" s="71">
        <v>-500</v>
      </c>
      <c r="F131" s="72">
        <v>-500</v>
      </c>
      <c r="G131" s="72">
        <v>-500</v>
      </c>
    </row>
    <row r="132" spans="1:7" x14ac:dyDescent="0.25">
      <c r="A132" s="79" t="s">
        <v>29</v>
      </c>
      <c r="B132" s="79" t="s">
        <v>797</v>
      </c>
      <c r="C132" s="79" t="s">
        <v>29</v>
      </c>
      <c r="D132" s="79" t="s">
        <v>800</v>
      </c>
      <c r="E132" s="78">
        <f t="shared" ref="E132:G132" si="17">SUM(E131)</f>
        <v>-500</v>
      </c>
      <c r="F132" s="78">
        <f t="shared" si="17"/>
        <v>-500</v>
      </c>
      <c r="G132" s="78">
        <f t="shared" si="17"/>
        <v>-500</v>
      </c>
    </row>
    <row r="133" spans="1:7" x14ac:dyDescent="0.25">
      <c r="A133" s="13"/>
      <c r="B133" s="13"/>
      <c r="C133" s="13"/>
      <c r="D133" s="13"/>
      <c r="E133" s="71"/>
      <c r="F133" s="72"/>
      <c r="G133" s="73"/>
    </row>
    <row r="134" spans="1:7" x14ac:dyDescent="0.25">
      <c r="A134" s="13" t="s">
        <v>8</v>
      </c>
      <c r="B134" s="13" t="s">
        <v>801</v>
      </c>
      <c r="C134" s="13" t="s">
        <v>802</v>
      </c>
      <c r="D134" s="13" t="s">
        <v>803</v>
      </c>
      <c r="E134" s="71">
        <v>-20000</v>
      </c>
      <c r="F134" s="72">
        <v>-20000</v>
      </c>
      <c r="G134" s="72">
        <v>-20000</v>
      </c>
    </row>
    <row r="135" spans="1:7" x14ac:dyDescent="0.25">
      <c r="A135" s="13" t="s">
        <v>8</v>
      </c>
      <c r="B135" s="13" t="s">
        <v>801</v>
      </c>
      <c r="C135" s="13" t="s">
        <v>804</v>
      </c>
      <c r="D135" s="13" t="s">
        <v>805</v>
      </c>
      <c r="E135" s="71">
        <v>-25000</v>
      </c>
      <c r="F135" s="72">
        <v>-17500</v>
      </c>
      <c r="G135" s="72">
        <v>-17500</v>
      </c>
    </row>
    <row r="136" spans="1:7" x14ac:dyDescent="0.25">
      <c r="A136" s="13" t="s">
        <v>8</v>
      </c>
      <c r="B136" s="13" t="s">
        <v>801</v>
      </c>
      <c r="C136" s="13" t="s">
        <v>806</v>
      </c>
      <c r="D136" s="13" t="s">
        <v>807</v>
      </c>
      <c r="E136" s="71">
        <v>-10000</v>
      </c>
      <c r="F136" s="72">
        <v>-2250</v>
      </c>
      <c r="G136" s="72">
        <v>-2250</v>
      </c>
    </row>
    <row r="137" spans="1:7" x14ac:dyDescent="0.25">
      <c r="A137" s="13" t="s">
        <v>8</v>
      </c>
      <c r="B137" s="13" t="s">
        <v>801</v>
      </c>
      <c r="C137" s="13" t="s">
        <v>808</v>
      </c>
      <c r="D137" s="13" t="s">
        <v>809</v>
      </c>
      <c r="E137" s="71">
        <v>-35000</v>
      </c>
      <c r="F137" s="72">
        <v>-30000</v>
      </c>
      <c r="G137" s="72">
        <v>-30000</v>
      </c>
    </row>
    <row r="138" spans="1:7" x14ac:dyDescent="0.25">
      <c r="A138" s="13" t="s">
        <v>8</v>
      </c>
      <c r="B138" s="13" t="s">
        <v>801</v>
      </c>
      <c r="C138" s="13" t="s">
        <v>810</v>
      </c>
      <c r="D138" s="13" t="s">
        <v>811</v>
      </c>
      <c r="E138" s="71">
        <v>-500</v>
      </c>
      <c r="F138" s="72">
        <v>-500</v>
      </c>
      <c r="G138" s="72">
        <v>-500</v>
      </c>
    </row>
    <row r="139" spans="1:7" x14ac:dyDescent="0.25">
      <c r="A139" s="13" t="s">
        <v>8</v>
      </c>
      <c r="B139" s="13" t="s">
        <v>801</v>
      </c>
      <c r="C139" s="13" t="s">
        <v>812</v>
      </c>
      <c r="D139" s="13" t="s">
        <v>813</v>
      </c>
      <c r="E139" s="71">
        <v>-350</v>
      </c>
      <c r="F139" s="72">
        <v>-350</v>
      </c>
      <c r="G139" s="72">
        <v>-350</v>
      </c>
    </row>
    <row r="140" spans="1:7" x14ac:dyDescent="0.25">
      <c r="A140" s="13" t="s">
        <v>8</v>
      </c>
      <c r="B140" s="13" t="s">
        <v>801</v>
      </c>
      <c r="C140" s="13" t="s">
        <v>814</v>
      </c>
      <c r="D140" s="13" t="s">
        <v>815</v>
      </c>
      <c r="E140" s="71">
        <v>-1500</v>
      </c>
      <c r="F140" s="72">
        <v>-1500</v>
      </c>
      <c r="G140" s="72">
        <v>-1500</v>
      </c>
    </row>
    <row r="141" spans="1:7" x14ac:dyDescent="0.25">
      <c r="A141" s="13" t="s">
        <v>8</v>
      </c>
      <c r="B141" s="13" t="s">
        <v>801</v>
      </c>
      <c r="C141" s="13" t="s">
        <v>816</v>
      </c>
      <c r="D141" s="13" t="s">
        <v>817</v>
      </c>
      <c r="E141" s="71">
        <v>-20000</v>
      </c>
      <c r="F141" s="113">
        <v>0</v>
      </c>
      <c r="G141" s="113">
        <v>0</v>
      </c>
    </row>
    <row r="142" spans="1:7" x14ac:dyDescent="0.25">
      <c r="A142" s="79" t="s">
        <v>29</v>
      </c>
      <c r="B142" s="79" t="s">
        <v>801</v>
      </c>
      <c r="C142" s="79" t="s">
        <v>29</v>
      </c>
      <c r="D142" s="79" t="s">
        <v>818</v>
      </c>
      <c r="E142" s="78">
        <f t="shared" ref="E142:G142" si="18">SUM(E134:E141)</f>
        <v>-112350</v>
      </c>
      <c r="F142" s="78">
        <f t="shared" si="18"/>
        <v>-72100</v>
      </c>
      <c r="G142" s="78">
        <f t="shared" si="18"/>
        <v>-72100</v>
      </c>
    </row>
    <row r="143" spans="1:7" x14ac:dyDescent="0.25">
      <c r="A143" s="13"/>
      <c r="B143" s="13"/>
      <c r="C143" s="13"/>
      <c r="D143" s="13"/>
      <c r="E143" s="71"/>
      <c r="F143" s="72"/>
      <c r="G143" s="73"/>
    </row>
    <row r="144" spans="1:7" x14ac:dyDescent="0.25">
      <c r="A144" s="13" t="s">
        <v>8</v>
      </c>
      <c r="B144" s="13" t="s">
        <v>819</v>
      </c>
      <c r="C144" s="13" t="s">
        <v>820</v>
      </c>
      <c r="D144" s="13" t="s">
        <v>821</v>
      </c>
      <c r="E144" s="71">
        <v>-150</v>
      </c>
      <c r="F144" s="72">
        <v>-150</v>
      </c>
      <c r="G144" s="72">
        <v>-150</v>
      </c>
    </row>
    <row r="145" spans="1:7" x14ac:dyDescent="0.25">
      <c r="A145" s="13" t="s">
        <v>8</v>
      </c>
      <c r="B145" s="13" t="s">
        <v>819</v>
      </c>
      <c r="C145" s="13" t="s">
        <v>822</v>
      </c>
      <c r="D145" s="13" t="s">
        <v>823</v>
      </c>
      <c r="E145" s="71">
        <v>-284401.32</v>
      </c>
      <c r="F145" s="72">
        <v>0</v>
      </c>
      <c r="G145" s="72">
        <v>0</v>
      </c>
    </row>
    <row r="146" spans="1:7" x14ac:dyDescent="0.25">
      <c r="A146" s="79" t="s">
        <v>29</v>
      </c>
      <c r="B146" s="79" t="s">
        <v>819</v>
      </c>
      <c r="C146" s="79" t="s">
        <v>29</v>
      </c>
      <c r="D146" s="79" t="s">
        <v>824</v>
      </c>
      <c r="E146" s="78">
        <f t="shared" ref="E146:G146" si="19">SUM(E144:E145)</f>
        <v>-284551.32</v>
      </c>
      <c r="F146" s="78">
        <f t="shared" si="19"/>
        <v>-150</v>
      </c>
      <c r="G146" s="78">
        <f t="shared" si="19"/>
        <v>-150</v>
      </c>
    </row>
    <row r="147" spans="1:7" x14ac:dyDescent="0.25">
      <c r="A147" s="13"/>
      <c r="B147" s="13"/>
      <c r="C147" s="13"/>
      <c r="D147" s="13"/>
      <c r="E147" s="71"/>
      <c r="F147" s="72"/>
      <c r="G147" s="73"/>
    </row>
    <row r="148" spans="1:7" x14ac:dyDescent="0.25">
      <c r="A148" s="13" t="s">
        <v>8</v>
      </c>
      <c r="B148" s="13" t="s">
        <v>825</v>
      </c>
      <c r="C148" s="13" t="s">
        <v>826</v>
      </c>
      <c r="D148" s="13" t="s">
        <v>827</v>
      </c>
      <c r="E148" s="71">
        <v>-30000</v>
      </c>
      <c r="F148" s="72">
        <v>-40000</v>
      </c>
      <c r="G148" s="72">
        <v>-40000</v>
      </c>
    </row>
    <row r="149" spans="1:7" x14ac:dyDescent="0.25">
      <c r="A149" s="13" t="s">
        <v>8</v>
      </c>
      <c r="B149" s="13" t="s">
        <v>825</v>
      </c>
      <c r="C149" s="13" t="s">
        <v>828</v>
      </c>
      <c r="D149" s="13" t="s">
        <v>829</v>
      </c>
      <c r="E149" s="71">
        <v>-3500</v>
      </c>
      <c r="F149" s="72">
        <v>-3500</v>
      </c>
      <c r="G149" s="72">
        <v>-3500</v>
      </c>
    </row>
    <row r="150" spans="1:7" x14ac:dyDescent="0.25">
      <c r="A150" s="13" t="s">
        <v>8</v>
      </c>
      <c r="B150" s="13" t="s">
        <v>825</v>
      </c>
      <c r="C150" s="13" t="s">
        <v>830</v>
      </c>
      <c r="D150" s="13" t="s">
        <v>831</v>
      </c>
      <c r="E150" s="71">
        <v>-100</v>
      </c>
      <c r="F150" s="72">
        <v>-100</v>
      </c>
      <c r="G150" s="72">
        <v>-100</v>
      </c>
    </row>
    <row r="151" spans="1:7" x14ac:dyDescent="0.25">
      <c r="A151" s="13" t="s">
        <v>8</v>
      </c>
      <c r="B151" s="13" t="s">
        <v>825</v>
      </c>
      <c r="C151" s="13" t="s">
        <v>832</v>
      </c>
      <c r="D151" s="13" t="s">
        <v>833</v>
      </c>
      <c r="E151" s="71">
        <v>-25000</v>
      </c>
      <c r="F151" s="72">
        <v>-5000</v>
      </c>
      <c r="G151" s="72">
        <v>-5000</v>
      </c>
    </row>
    <row r="152" spans="1:7" x14ac:dyDescent="0.25">
      <c r="A152" s="13" t="s">
        <v>8</v>
      </c>
      <c r="B152" s="13" t="s">
        <v>825</v>
      </c>
      <c r="C152" s="13" t="s">
        <v>834</v>
      </c>
      <c r="D152" s="13" t="s">
        <v>835</v>
      </c>
      <c r="E152" s="71">
        <v>-2000</v>
      </c>
      <c r="F152" s="72">
        <v>-2000</v>
      </c>
      <c r="G152" s="72">
        <v>-2000</v>
      </c>
    </row>
    <row r="153" spans="1:7" x14ac:dyDescent="0.25">
      <c r="A153" s="13" t="s">
        <v>8</v>
      </c>
      <c r="B153" s="13" t="s">
        <v>825</v>
      </c>
      <c r="C153" s="13" t="s">
        <v>836</v>
      </c>
      <c r="D153" s="13" t="s">
        <v>837</v>
      </c>
      <c r="E153" s="71">
        <v>-950000</v>
      </c>
      <c r="F153" s="72">
        <v>-900000</v>
      </c>
      <c r="G153" s="72">
        <v>-900000</v>
      </c>
    </row>
    <row r="154" spans="1:7" x14ac:dyDescent="0.25">
      <c r="A154" s="79" t="s">
        <v>29</v>
      </c>
      <c r="B154" s="79" t="s">
        <v>825</v>
      </c>
      <c r="C154" s="79" t="s">
        <v>29</v>
      </c>
      <c r="D154" s="79" t="s">
        <v>838</v>
      </c>
      <c r="E154" s="78">
        <f t="shared" ref="E154:G154" si="20">SUM(E148:E153)</f>
        <v>-1010600</v>
      </c>
      <c r="F154" s="78">
        <f t="shared" si="20"/>
        <v>-950600</v>
      </c>
      <c r="G154" s="78">
        <f t="shared" si="20"/>
        <v>-950600</v>
      </c>
    </row>
    <row r="155" spans="1:7" x14ac:dyDescent="0.25">
      <c r="A155" s="13"/>
      <c r="B155" s="13"/>
      <c r="C155" s="13"/>
      <c r="D155" s="13"/>
      <c r="E155" s="71"/>
      <c r="F155" s="72"/>
      <c r="G155" s="73"/>
    </row>
    <row r="156" spans="1:7" x14ac:dyDescent="0.25">
      <c r="A156" s="13" t="s">
        <v>8</v>
      </c>
      <c r="B156" s="13" t="s">
        <v>839</v>
      </c>
      <c r="C156" s="13" t="s">
        <v>840</v>
      </c>
      <c r="D156" s="13" t="s">
        <v>841</v>
      </c>
      <c r="E156" s="71">
        <v>-313435</v>
      </c>
      <c r="F156" s="72">
        <v>-326815</v>
      </c>
      <c r="G156" s="72">
        <v>-326815</v>
      </c>
    </row>
    <row r="157" spans="1:7" x14ac:dyDescent="0.25">
      <c r="A157" s="79" t="s">
        <v>29</v>
      </c>
      <c r="B157" s="79" t="s">
        <v>839</v>
      </c>
      <c r="C157" s="79" t="s">
        <v>29</v>
      </c>
      <c r="D157" s="79" t="s">
        <v>842</v>
      </c>
      <c r="E157" s="78">
        <f t="shared" ref="E157:G157" si="21">SUM(E156)</f>
        <v>-313435</v>
      </c>
      <c r="F157" s="78">
        <f t="shared" si="21"/>
        <v>-326815</v>
      </c>
      <c r="G157" s="78">
        <f t="shared" si="21"/>
        <v>-326815</v>
      </c>
    </row>
    <row r="158" spans="1:7" x14ac:dyDescent="0.25">
      <c r="A158" s="13"/>
      <c r="B158" s="13"/>
      <c r="C158" s="13"/>
      <c r="D158" s="13"/>
      <c r="E158" s="71"/>
      <c r="F158" s="72"/>
      <c r="G158" s="73"/>
    </row>
    <row r="159" spans="1:7" x14ac:dyDescent="0.25">
      <c r="A159" s="13" t="s">
        <v>8</v>
      </c>
      <c r="B159" s="13" t="s">
        <v>843</v>
      </c>
      <c r="C159" s="13" t="s">
        <v>844</v>
      </c>
      <c r="D159" s="13" t="s">
        <v>845</v>
      </c>
      <c r="E159" s="71">
        <v>-1071693</v>
      </c>
      <c r="F159" s="72">
        <v>-1129495</v>
      </c>
      <c r="G159" s="72">
        <v>-1129495</v>
      </c>
    </row>
    <row r="160" spans="1:7" x14ac:dyDescent="0.25">
      <c r="A160" s="79" t="s">
        <v>29</v>
      </c>
      <c r="B160" s="79" t="s">
        <v>843</v>
      </c>
      <c r="C160" s="79" t="s">
        <v>29</v>
      </c>
      <c r="D160" s="79" t="s">
        <v>846</v>
      </c>
      <c r="E160" s="78">
        <f t="shared" ref="E160:G160" si="22">SUM(E158:E159)</f>
        <v>-1071693</v>
      </c>
      <c r="F160" s="78">
        <f t="shared" si="22"/>
        <v>-1129495</v>
      </c>
      <c r="G160" s="78">
        <f t="shared" si="22"/>
        <v>-1129495</v>
      </c>
    </row>
    <row r="161" spans="1:7" x14ac:dyDescent="0.25">
      <c r="A161" s="13"/>
      <c r="B161" s="13"/>
      <c r="C161" s="13"/>
      <c r="D161" s="13"/>
      <c r="E161" s="71"/>
      <c r="F161" s="72"/>
      <c r="G161" s="73"/>
    </row>
    <row r="162" spans="1:7" x14ac:dyDescent="0.25">
      <c r="A162" s="13"/>
      <c r="B162" s="13"/>
      <c r="C162" s="13"/>
      <c r="D162" s="13"/>
      <c r="E162" s="71"/>
      <c r="F162" s="72"/>
      <c r="G162" s="73"/>
    </row>
    <row r="163" spans="1:7" ht="63" x14ac:dyDescent="0.25">
      <c r="A163" s="98" t="s">
        <v>629</v>
      </c>
      <c r="B163" s="98" t="s">
        <v>1</v>
      </c>
      <c r="C163" s="98" t="s">
        <v>2</v>
      </c>
      <c r="D163" s="98" t="s">
        <v>3</v>
      </c>
      <c r="E163" s="98" t="s">
        <v>630</v>
      </c>
      <c r="F163" s="99" t="s">
        <v>964</v>
      </c>
      <c r="G163" s="99" t="s">
        <v>965</v>
      </c>
    </row>
    <row r="164" spans="1:7" ht="15.75" x14ac:dyDescent="0.25">
      <c r="A164" s="85"/>
      <c r="B164" s="85"/>
      <c r="C164" s="85"/>
      <c r="D164" s="85"/>
      <c r="E164" s="115"/>
      <c r="F164" s="116"/>
      <c r="G164" s="116"/>
    </row>
    <row r="165" spans="1:7" x14ac:dyDescent="0.25">
      <c r="A165" s="13" t="s">
        <v>8</v>
      </c>
      <c r="B165" s="13" t="s">
        <v>847</v>
      </c>
      <c r="C165" s="13" t="s">
        <v>848</v>
      </c>
      <c r="D165" s="13" t="s">
        <v>849</v>
      </c>
      <c r="E165" s="100">
        <v>-203692</v>
      </c>
      <c r="F165" s="110">
        <v>-147186</v>
      </c>
      <c r="G165" s="110">
        <v>-147186</v>
      </c>
    </row>
    <row r="166" spans="1:7" x14ac:dyDescent="0.25">
      <c r="A166" s="79" t="s">
        <v>29</v>
      </c>
      <c r="B166" s="79" t="s">
        <v>847</v>
      </c>
      <c r="C166" s="79" t="s">
        <v>29</v>
      </c>
      <c r="D166" s="79" t="s">
        <v>850</v>
      </c>
      <c r="E166" s="111">
        <f t="shared" ref="E166:G166" si="23">SUM(E165)</f>
        <v>-203692</v>
      </c>
      <c r="F166" s="111">
        <f t="shared" si="23"/>
        <v>-147186</v>
      </c>
      <c r="G166" s="111">
        <f t="shared" si="23"/>
        <v>-147186</v>
      </c>
    </row>
    <row r="167" spans="1:7" x14ac:dyDescent="0.25">
      <c r="A167" s="9"/>
      <c r="B167" s="9"/>
      <c r="C167" s="9"/>
      <c r="D167" s="9"/>
      <c r="E167" s="103"/>
      <c r="F167" s="117"/>
      <c r="G167" s="117"/>
    </row>
    <row r="168" spans="1:7" x14ac:dyDescent="0.25">
      <c r="A168" s="13" t="s">
        <v>8</v>
      </c>
      <c r="B168" s="13" t="s">
        <v>851</v>
      </c>
      <c r="C168" s="13" t="s">
        <v>852</v>
      </c>
      <c r="D168" s="13" t="s">
        <v>853</v>
      </c>
      <c r="E168" s="100">
        <v>-226222</v>
      </c>
      <c r="F168" s="110">
        <v>-158265</v>
      </c>
      <c r="G168" s="110">
        <v>-158265</v>
      </c>
    </row>
    <row r="169" spans="1:7" x14ac:dyDescent="0.25">
      <c r="A169" s="79" t="s">
        <v>29</v>
      </c>
      <c r="B169" s="79" t="s">
        <v>851</v>
      </c>
      <c r="C169" s="79" t="s">
        <v>29</v>
      </c>
      <c r="D169" s="79" t="s">
        <v>854</v>
      </c>
      <c r="E169" s="111">
        <f t="shared" ref="E169:G169" si="24">SUM(E168)</f>
        <v>-226222</v>
      </c>
      <c r="F169" s="111">
        <f t="shared" si="24"/>
        <v>-158265</v>
      </c>
      <c r="G169" s="111">
        <f t="shared" si="24"/>
        <v>-158265</v>
      </c>
    </row>
    <row r="170" spans="1:7" x14ac:dyDescent="0.25">
      <c r="A170" s="13"/>
      <c r="B170" s="13"/>
      <c r="C170" s="13"/>
      <c r="D170" s="13"/>
      <c r="E170" s="100"/>
      <c r="F170" s="110"/>
      <c r="G170" s="110"/>
    </row>
    <row r="171" spans="1:7" x14ac:dyDescent="0.25">
      <c r="A171" s="13" t="s">
        <v>8</v>
      </c>
      <c r="B171" s="13" t="s">
        <v>855</v>
      </c>
      <c r="C171" s="13" t="s">
        <v>856</v>
      </c>
      <c r="D171" s="13" t="s">
        <v>857</v>
      </c>
      <c r="E171" s="100">
        <v>-35000</v>
      </c>
      <c r="F171" s="110">
        <v>-55000</v>
      </c>
      <c r="G171" s="110">
        <v>-55000</v>
      </c>
    </row>
    <row r="172" spans="1:7" x14ac:dyDescent="0.25">
      <c r="A172" s="79" t="s">
        <v>29</v>
      </c>
      <c r="B172" s="79" t="s">
        <v>855</v>
      </c>
      <c r="C172" s="79" t="s">
        <v>29</v>
      </c>
      <c r="D172" s="79" t="s">
        <v>858</v>
      </c>
      <c r="E172" s="111">
        <f t="shared" ref="E172:G172" si="25">SUM(E171)</f>
        <v>-35000</v>
      </c>
      <c r="F172" s="111">
        <f t="shared" si="25"/>
        <v>-55000</v>
      </c>
      <c r="G172" s="111">
        <f t="shared" si="25"/>
        <v>-55000</v>
      </c>
    </row>
    <row r="173" spans="1:7" x14ac:dyDescent="0.25">
      <c r="A173" s="13"/>
      <c r="B173" s="13"/>
      <c r="C173" s="13"/>
      <c r="D173" s="13"/>
      <c r="E173" s="100"/>
      <c r="F173" s="110"/>
      <c r="G173" s="110"/>
    </row>
    <row r="174" spans="1:7" x14ac:dyDescent="0.25">
      <c r="A174" s="13" t="s">
        <v>8</v>
      </c>
      <c r="B174" s="13" t="s">
        <v>859</v>
      </c>
      <c r="C174" s="13" t="s">
        <v>860</v>
      </c>
      <c r="D174" s="13" t="s">
        <v>861</v>
      </c>
      <c r="E174" s="100">
        <v>-272999</v>
      </c>
      <c r="F174" s="110">
        <v>-285259</v>
      </c>
      <c r="G174" s="110">
        <v>-285259</v>
      </c>
    </row>
    <row r="175" spans="1:7" x14ac:dyDescent="0.25">
      <c r="A175" s="79" t="s">
        <v>29</v>
      </c>
      <c r="B175" s="79" t="s">
        <v>859</v>
      </c>
      <c r="C175" s="79" t="s">
        <v>29</v>
      </c>
      <c r="D175" s="79" t="s">
        <v>862</v>
      </c>
      <c r="E175" s="111">
        <f t="shared" ref="E175:G175" si="26">SUM(E174)</f>
        <v>-272999</v>
      </c>
      <c r="F175" s="111">
        <f t="shared" si="26"/>
        <v>-285259</v>
      </c>
      <c r="G175" s="111">
        <f t="shared" si="26"/>
        <v>-285259</v>
      </c>
    </row>
    <row r="176" spans="1:7" x14ac:dyDescent="0.25">
      <c r="A176" s="13"/>
      <c r="B176" s="13"/>
      <c r="C176" s="13"/>
      <c r="D176" s="13"/>
      <c r="E176" s="100"/>
      <c r="F176" s="110"/>
      <c r="G176" s="110"/>
    </row>
    <row r="177" spans="1:7" x14ac:dyDescent="0.25">
      <c r="A177" s="13" t="s">
        <v>8</v>
      </c>
      <c r="B177" s="13" t="s">
        <v>863</v>
      </c>
      <c r="C177" s="13" t="s">
        <v>864</v>
      </c>
      <c r="D177" s="13" t="s">
        <v>865</v>
      </c>
      <c r="E177" s="100">
        <v>-1400000</v>
      </c>
      <c r="F177" s="110">
        <v>-1400000</v>
      </c>
      <c r="G177" s="110">
        <v>-1400000</v>
      </c>
    </row>
    <row r="178" spans="1:7" x14ac:dyDescent="0.25">
      <c r="A178" s="13" t="s">
        <v>8</v>
      </c>
      <c r="B178" s="13" t="s">
        <v>863</v>
      </c>
      <c r="C178" s="13" t="s">
        <v>866</v>
      </c>
      <c r="D178" s="13" t="s">
        <v>867</v>
      </c>
      <c r="E178" s="100">
        <v>-575000</v>
      </c>
      <c r="F178" s="110">
        <v>-575242</v>
      </c>
      <c r="G178" s="110">
        <v>-575242</v>
      </c>
    </row>
    <row r="179" spans="1:7" x14ac:dyDescent="0.25">
      <c r="A179" s="13" t="s">
        <v>8</v>
      </c>
      <c r="B179" s="13" t="s">
        <v>863</v>
      </c>
      <c r="C179" s="13" t="s">
        <v>868</v>
      </c>
      <c r="D179" s="13" t="s">
        <v>869</v>
      </c>
      <c r="E179" s="100">
        <v>-4500</v>
      </c>
      <c r="F179" s="110">
        <v>-4500</v>
      </c>
      <c r="G179" s="110">
        <v>-4500</v>
      </c>
    </row>
    <row r="180" spans="1:7" x14ac:dyDescent="0.25">
      <c r="A180" s="13" t="s">
        <v>8</v>
      </c>
      <c r="B180" s="13" t="s">
        <v>863</v>
      </c>
      <c r="C180" s="13" t="s">
        <v>870</v>
      </c>
      <c r="D180" s="13" t="s">
        <v>871</v>
      </c>
      <c r="E180" s="100">
        <v>-4000000</v>
      </c>
      <c r="F180" s="110">
        <v>0</v>
      </c>
      <c r="G180" s="110">
        <v>0</v>
      </c>
    </row>
    <row r="181" spans="1:7" x14ac:dyDescent="0.25">
      <c r="A181" s="13" t="s">
        <v>8</v>
      </c>
      <c r="B181" s="13" t="s">
        <v>863</v>
      </c>
      <c r="C181" s="13" t="s">
        <v>872</v>
      </c>
      <c r="D181" s="13" t="s">
        <v>873</v>
      </c>
      <c r="E181" s="100">
        <v>-5000</v>
      </c>
      <c r="F181" s="110">
        <v>-5000</v>
      </c>
      <c r="G181" s="110">
        <v>-5000</v>
      </c>
    </row>
    <row r="182" spans="1:7" x14ac:dyDescent="0.25">
      <c r="A182" s="13" t="s">
        <v>8</v>
      </c>
      <c r="B182" s="13" t="s">
        <v>863</v>
      </c>
      <c r="C182" s="13" t="s">
        <v>874</v>
      </c>
      <c r="D182" s="13" t="s">
        <v>875</v>
      </c>
      <c r="E182" s="100">
        <v>-9735</v>
      </c>
      <c r="F182" s="110">
        <v>-9735</v>
      </c>
      <c r="G182" s="110">
        <v>-9735</v>
      </c>
    </row>
    <row r="183" spans="1:7" x14ac:dyDescent="0.25">
      <c r="A183" s="13" t="s">
        <v>8</v>
      </c>
      <c r="B183" s="13" t="s">
        <v>863</v>
      </c>
      <c r="C183" s="89">
        <v>315222</v>
      </c>
      <c r="D183" s="13" t="s">
        <v>876</v>
      </c>
      <c r="E183" s="100">
        <v>-27510.69</v>
      </c>
      <c r="F183" s="110">
        <v>-25000</v>
      </c>
      <c r="G183" s="110">
        <v>-25000</v>
      </c>
    </row>
    <row r="184" spans="1:7" x14ac:dyDescent="0.25">
      <c r="A184" s="13" t="s">
        <v>8</v>
      </c>
      <c r="B184" s="13" t="s">
        <v>863</v>
      </c>
      <c r="C184" s="13" t="s">
        <v>877</v>
      </c>
      <c r="D184" s="13" t="s">
        <v>878</v>
      </c>
      <c r="E184" s="100">
        <v>-45000</v>
      </c>
      <c r="F184" s="110">
        <v>0</v>
      </c>
      <c r="G184" s="110">
        <v>0</v>
      </c>
    </row>
    <row r="185" spans="1:7" x14ac:dyDescent="0.25">
      <c r="A185" s="13" t="s">
        <v>8</v>
      </c>
      <c r="B185" s="13" t="s">
        <v>863</v>
      </c>
      <c r="C185" s="13" t="s">
        <v>879</v>
      </c>
      <c r="D185" s="13" t="s">
        <v>880</v>
      </c>
      <c r="E185" s="100">
        <v>-1220649.54</v>
      </c>
      <c r="F185" s="110">
        <v>0</v>
      </c>
      <c r="G185" s="110">
        <v>0</v>
      </c>
    </row>
    <row r="186" spans="1:7" x14ac:dyDescent="0.25">
      <c r="A186" s="88" t="s">
        <v>8</v>
      </c>
      <c r="B186" s="13" t="s">
        <v>863</v>
      </c>
      <c r="C186" s="13" t="s">
        <v>881</v>
      </c>
      <c r="D186" s="13" t="s">
        <v>882</v>
      </c>
      <c r="E186" s="100">
        <v>-28000</v>
      </c>
      <c r="F186" s="110">
        <v>-28000</v>
      </c>
      <c r="G186" s="110">
        <v>-28000</v>
      </c>
    </row>
    <row r="187" spans="1:7" x14ac:dyDescent="0.25">
      <c r="A187" s="13" t="s">
        <v>8</v>
      </c>
      <c r="B187" s="88" t="s">
        <v>863</v>
      </c>
      <c r="C187" s="13"/>
      <c r="D187" s="13" t="s">
        <v>883</v>
      </c>
      <c r="E187" s="100"/>
      <c r="F187" s="110">
        <v>-1220649.54</v>
      </c>
      <c r="G187" s="110">
        <v>-1220649.54</v>
      </c>
    </row>
    <row r="188" spans="1:7" x14ac:dyDescent="0.25">
      <c r="A188" s="13" t="s">
        <v>8</v>
      </c>
      <c r="B188" s="88" t="s">
        <v>863</v>
      </c>
      <c r="C188" s="9" t="s">
        <v>966</v>
      </c>
      <c r="D188" s="13" t="s">
        <v>967</v>
      </c>
      <c r="E188" s="114"/>
      <c r="F188" s="118">
        <v>-1249500</v>
      </c>
      <c r="G188" s="118">
        <v>-1249500</v>
      </c>
    </row>
    <row r="189" spans="1:7" x14ac:dyDescent="0.25">
      <c r="A189" s="79" t="s">
        <v>29</v>
      </c>
      <c r="B189" s="79" t="s">
        <v>863</v>
      </c>
      <c r="C189" s="79" t="s">
        <v>29</v>
      </c>
      <c r="D189" s="79" t="s">
        <v>884</v>
      </c>
      <c r="E189" s="111">
        <f>SUM(E177:E187)</f>
        <v>-7315395.2300000004</v>
      </c>
      <c r="F189" s="111">
        <f>SUM(F177:F188)</f>
        <v>-4517626.54</v>
      </c>
      <c r="G189" s="111">
        <f>SUM(G177:G188)</f>
        <v>-4517626.54</v>
      </c>
    </row>
    <row r="190" spans="1:7" x14ac:dyDescent="0.25">
      <c r="A190" s="13"/>
      <c r="B190" s="13"/>
      <c r="C190" s="13"/>
      <c r="D190" s="13"/>
      <c r="E190" s="100"/>
      <c r="F190" s="110"/>
      <c r="G190" s="110"/>
    </row>
    <row r="191" spans="1:7" x14ac:dyDescent="0.25">
      <c r="A191" s="13" t="s">
        <v>8</v>
      </c>
      <c r="B191" s="13" t="s">
        <v>885</v>
      </c>
      <c r="C191" s="13" t="s">
        <v>886</v>
      </c>
      <c r="D191" s="13" t="s">
        <v>887</v>
      </c>
      <c r="E191" s="100">
        <v>-11500</v>
      </c>
      <c r="F191" s="110">
        <v>-11500</v>
      </c>
      <c r="G191" s="110">
        <v>-11500</v>
      </c>
    </row>
    <row r="192" spans="1:7" x14ac:dyDescent="0.25">
      <c r="A192" s="88" t="s">
        <v>8</v>
      </c>
      <c r="B192" s="88" t="s">
        <v>885</v>
      </c>
      <c r="C192" s="13"/>
      <c r="D192" s="13" t="s">
        <v>888</v>
      </c>
      <c r="E192" s="100">
        <v>0</v>
      </c>
      <c r="F192" s="118">
        <v>0</v>
      </c>
      <c r="G192" s="118">
        <v>0</v>
      </c>
    </row>
    <row r="193" spans="1:7" x14ac:dyDescent="0.25">
      <c r="A193" s="88" t="s">
        <v>8</v>
      </c>
      <c r="B193" s="90" t="s">
        <v>885</v>
      </c>
      <c r="D193" s="91" t="s">
        <v>889</v>
      </c>
      <c r="E193" s="114">
        <v>0</v>
      </c>
      <c r="F193" s="118">
        <v>226048.29</v>
      </c>
      <c r="G193" s="118">
        <v>226048.29</v>
      </c>
    </row>
    <row r="194" spans="1:7" x14ac:dyDescent="0.25">
      <c r="A194" s="79" t="s">
        <v>29</v>
      </c>
      <c r="B194" s="79" t="s">
        <v>885</v>
      </c>
      <c r="C194" s="79" t="s">
        <v>29</v>
      </c>
      <c r="D194" s="79" t="s">
        <v>890</v>
      </c>
      <c r="E194" s="111">
        <f t="shared" ref="E194:G194" si="27">SUM(E191:E193)</f>
        <v>-11500</v>
      </c>
      <c r="F194" s="111">
        <f t="shared" si="27"/>
        <v>214548.29</v>
      </c>
      <c r="G194" s="111">
        <f t="shared" si="27"/>
        <v>214548.29</v>
      </c>
    </row>
    <row r="195" spans="1:7" x14ac:dyDescent="0.25">
      <c r="A195" s="13"/>
      <c r="B195" s="13"/>
      <c r="C195" s="13"/>
      <c r="D195" s="13"/>
      <c r="E195" s="71"/>
      <c r="F195" s="72"/>
      <c r="G195" s="73"/>
    </row>
    <row r="196" spans="1:7" ht="63" x14ac:dyDescent="0.25">
      <c r="A196" s="98" t="s">
        <v>629</v>
      </c>
      <c r="B196" s="98" t="s">
        <v>1</v>
      </c>
      <c r="C196" s="98" t="s">
        <v>2</v>
      </c>
      <c r="D196" s="98" t="s">
        <v>3</v>
      </c>
      <c r="E196" s="98" t="s">
        <v>630</v>
      </c>
      <c r="F196" s="99" t="s">
        <v>964</v>
      </c>
      <c r="G196" s="99" t="s">
        <v>965</v>
      </c>
    </row>
    <row r="197" spans="1:7" x14ac:dyDescent="0.25">
      <c r="A197" s="13"/>
      <c r="B197" s="13"/>
      <c r="C197" s="13"/>
      <c r="D197" s="13"/>
      <c r="E197" s="71"/>
      <c r="F197" s="72"/>
      <c r="G197" s="73"/>
    </row>
    <row r="198" spans="1:7" x14ac:dyDescent="0.25">
      <c r="A198" s="13" t="s">
        <v>8</v>
      </c>
      <c r="B198" s="13" t="s">
        <v>891</v>
      </c>
      <c r="C198" s="13" t="s">
        <v>892</v>
      </c>
      <c r="D198" s="13" t="s">
        <v>893</v>
      </c>
      <c r="E198" s="15">
        <v>-724785</v>
      </c>
      <c r="F198" s="112">
        <v>0</v>
      </c>
      <c r="G198" s="112">
        <v>0</v>
      </c>
    </row>
    <row r="199" spans="1:7" x14ac:dyDescent="0.25">
      <c r="A199" s="13"/>
      <c r="B199" s="88" t="s">
        <v>891</v>
      </c>
      <c r="C199" s="13"/>
      <c r="D199" s="13" t="s">
        <v>894</v>
      </c>
      <c r="E199" s="15">
        <v>0</v>
      </c>
      <c r="F199" s="101">
        <v>0</v>
      </c>
      <c r="G199" s="101">
        <v>0</v>
      </c>
    </row>
    <row r="200" spans="1:7" x14ac:dyDescent="0.25">
      <c r="A200" s="79" t="s">
        <v>29</v>
      </c>
      <c r="B200" s="79" t="s">
        <v>891</v>
      </c>
      <c r="C200" s="79" t="s">
        <v>29</v>
      </c>
      <c r="D200" s="79" t="s">
        <v>895</v>
      </c>
      <c r="E200" s="102">
        <f t="shared" ref="E200:G200" si="28">SUM(E198:E199)</f>
        <v>-724785</v>
      </c>
      <c r="F200" s="102">
        <f t="shared" si="28"/>
        <v>0</v>
      </c>
      <c r="G200" s="102">
        <f t="shared" si="28"/>
        <v>0</v>
      </c>
    </row>
    <row r="201" spans="1:7" x14ac:dyDescent="0.25">
      <c r="A201" s="13"/>
      <c r="B201" s="13"/>
      <c r="C201" s="13"/>
      <c r="D201" s="13"/>
      <c r="E201" s="15"/>
      <c r="F201" s="101"/>
      <c r="G201" s="101"/>
    </row>
    <row r="202" spans="1:7" x14ac:dyDescent="0.25">
      <c r="A202" s="13" t="s">
        <v>8</v>
      </c>
      <c r="B202" s="13" t="s">
        <v>896</v>
      </c>
      <c r="C202" s="13" t="s">
        <v>897</v>
      </c>
      <c r="D202" s="13" t="s">
        <v>898</v>
      </c>
      <c r="E202" s="15">
        <v>-2600310.06</v>
      </c>
      <c r="F202" s="101">
        <v>-1700413.76</v>
      </c>
      <c r="G202" s="101">
        <v>-1659200.81</v>
      </c>
    </row>
    <row r="203" spans="1:7" x14ac:dyDescent="0.25">
      <c r="A203" s="79" t="s">
        <v>29</v>
      </c>
      <c r="B203" s="79" t="s">
        <v>896</v>
      </c>
      <c r="C203" s="79" t="s">
        <v>29</v>
      </c>
      <c r="D203" s="79" t="s">
        <v>899</v>
      </c>
      <c r="E203" s="102">
        <f t="shared" ref="E203:G203" si="29">SUM(E202)</f>
        <v>-2600310.06</v>
      </c>
      <c r="F203" s="102">
        <f t="shared" si="29"/>
        <v>-1700413.76</v>
      </c>
      <c r="G203" s="102">
        <f t="shared" si="29"/>
        <v>-1659200.81</v>
      </c>
    </row>
    <row r="204" spans="1:7" x14ac:dyDescent="0.25">
      <c r="A204" s="13"/>
      <c r="B204" s="13"/>
      <c r="C204" s="13"/>
      <c r="D204" s="13"/>
      <c r="E204" s="71"/>
      <c r="F204" s="72"/>
      <c r="G204" s="73"/>
    </row>
    <row r="205" spans="1:7" x14ac:dyDescent="0.25">
      <c r="A205" s="9"/>
      <c r="B205" s="9"/>
      <c r="C205" s="9"/>
      <c r="D205" s="9"/>
      <c r="E205" s="82"/>
      <c r="F205" s="83"/>
      <c r="G205" s="84"/>
    </row>
    <row r="206" spans="1:7" x14ac:dyDescent="0.25">
      <c r="A206" s="13"/>
      <c r="B206" s="13"/>
      <c r="C206" s="13"/>
      <c r="D206" s="13"/>
      <c r="E206" s="71"/>
      <c r="F206" s="72"/>
      <c r="G206" s="73"/>
    </row>
    <row r="207" spans="1:7" x14ac:dyDescent="0.25">
      <c r="A207" s="9"/>
      <c r="B207" s="9"/>
      <c r="C207" s="9"/>
      <c r="D207" s="9"/>
      <c r="E207" s="82"/>
      <c r="F207" s="83"/>
      <c r="G207" s="84"/>
    </row>
    <row r="208" spans="1:7" x14ac:dyDescent="0.25">
      <c r="A208" s="13"/>
      <c r="B208" s="13"/>
      <c r="C208" s="13"/>
      <c r="D208" s="13"/>
      <c r="E208" s="71"/>
      <c r="F208" s="72"/>
      <c r="G208" s="73"/>
    </row>
    <row r="209" spans="1:7" x14ac:dyDescent="0.25">
      <c r="A209" s="13"/>
      <c r="B209" s="13"/>
      <c r="C209" s="13"/>
      <c r="D209" s="13"/>
      <c r="E209" s="71"/>
      <c r="F209" s="72"/>
      <c r="G209" s="73"/>
    </row>
    <row r="210" spans="1:7" x14ac:dyDescent="0.25">
      <c r="A210" s="13"/>
      <c r="B210" s="13"/>
      <c r="C210" s="13"/>
      <c r="D210" s="13"/>
      <c r="E210" s="71"/>
      <c r="F210" s="72"/>
      <c r="G210" s="73"/>
    </row>
    <row r="211" spans="1:7" ht="15.75" x14ac:dyDescent="0.25">
      <c r="A211" s="92" t="s">
        <v>8</v>
      </c>
      <c r="B211" s="92" t="s">
        <v>29</v>
      </c>
      <c r="C211" s="92" t="s">
        <v>29</v>
      </c>
      <c r="D211" s="92" t="s">
        <v>522</v>
      </c>
      <c r="E211" s="146">
        <f>SUM(E12,E18,E30,E36,E40,E46,E51,E57,E62,E70,E73,E77,E82,E85,E94,E101,E109,E115,E118,E123,E127,E132,E142,E146,E154,E157,E160,E166,E169,E172,E175,E189,E194,E200,E203)</f>
        <v>-38869232.469999999</v>
      </c>
      <c r="F211" s="146">
        <f>SUM(F12,F18,F30,F36,F40,F46,F51,F57,F62,F70,F73,F77,F82,F85,F94,F101,F109,F115,F118,F123,F127,F132,F142,F146,F154,F157,F160,F166,F169,F172,F175,F189,F194,F200,F203)</f>
        <v>-32728287.010000002</v>
      </c>
      <c r="G211" s="146">
        <f>SUM(G12,G18,G30,G36,G40,G46,G51,G57,G62,G70,G73,G77,G82,G85,G94,G101,G109,G115,G118,G123,G127,G132,G142,G146,G154,G157,G160,G166,G169,G172,G175,G189,G194,G200,G203)</f>
        <v>-32687074.059999999</v>
      </c>
    </row>
    <row r="212" spans="1:7" x14ac:dyDescent="0.25">
      <c r="A212" s="13"/>
      <c r="B212" s="13"/>
      <c r="C212" s="13"/>
      <c r="D212" s="13"/>
      <c r="E212" s="71"/>
      <c r="F212" s="72"/>
      <c r="G212" s="73"/>
    </row>
    <row r="213" spans="1:7" x14ac:dyDescent="0.25">
      <c r="A213" s="13"/>
      <c r="B213" s="13"/>
      <c r="C213" s="13"/>
      <c r="D213" s="13"/>
      <c r="E213" s="71"/>
      <c r="F213" s="72"/>
      <c r="G213" s="73"/>
    </row>
    <row r="214" spans="1:7" x14ac:dyDescent="0.25">
      <c r="A214" s="13"/>
      <c r="B214" s="13"/>
      <c r="C214" s="13"/>
      <c r="D214" s="13"/>
      <c r="E214" s="71"/>
      <c r="F214" s="72"/>
      <c r="G214" s="73"/>
    </row>
    <row r="217" spans="1:7" ht="63" x14ac:dyDescent="0.25">
      <c r="A217" s="98" t="s">
        <v>629</v>
      </c>
      <c r="B217" s="98" t="s">
        <v>1</v>
      </c>
      <c r="C217" s="98" t="s">
        <v>2</v>
      </c>
      <c r="D217" s="98" t="s">
        <v>3</v>
      </c>
      <c r="E217" s="98" t="s">
        <v>630</v>
      </c>
      <c r="F217" s="99" t="s">
        <v>964</v>
      </c>
      <c r="G217" s="99" t="s">
        <v>965</v>
      </c>
    </row>
    <row r="219" spans="1:7" x14ac:dyDescent="0.25">
      <c r="A219" s="13" t="s">
        <v>523</v>
      </c>
      <c r="B219" s="13" t="s">
        <v>900</v>
      </c>
      <c r="C219" s="13" t="s">
        <v>901</v>
      </c>
      <c r="D219" s="13" t="s">
        <v>529</v>
      </c>
      <c r="E219" s="100">
        <v>-57000</v>
      </c>
      <c r="F219" s="101">
        <v>-57000</v>
      </c>
      <c r="G219" s="110">
        <v>-57000</v>
      </c>
    </row>
    <row r="220" spans="1:7" x14ac:dyDescent="0.25">
      <c r="A220" s="93" t="s">
        <v>29</v>
      </c>
      <c r="B220" s="93" t="s">
        <v>900</v>
      </c>
      <c r="C220" s="93" t="s">
        <v>29</v>
      </c>
      <c r="D220" s="93" t="s">
        <v>902</v>
      </c>
      <c r="E220" s="111">
        <f t="shared" ref="E220:G220" si="30">SUM(E219)</f>
        <v>-57000</v>
      </c>
      <c r="F220" s="111">
        <f t="shared" si="30"/>
        <v>-57000</v>
      </c>
      <c r="G220" s="111">
        <f t="shared" si="30"/>
        <v>-57000</v>
      </c>
    </row>
    <row r="221" spans="1:7" x14ac:dyDescent="0.25">
      <c r="A221" s="13"/>
      <c r="B221" s="13"/>
      <c r="C221" s="13"/>
      <c r="D221" s="13"/>
      <c r="E221" s="100"/>
      <c r="F221" s="110"/>
      <c r="G221" s="110"/>
    </row>
    <row r="222" spans="1:7" x14ac:dyDescent="0.25">
      <c r="A222" s="95" t="s">
        <v>523</v>
      </c>
      <c r="B222" s="95" t="s">
        <v>29</v>
      </c>
      <c r="C222" s="95" t="s">
        <v>29</v>
      </c>
      <c r="D222" s="95" t="s">
        <v>531</v>
      </c>
      <c r="E222" s="119">
        <f t="shared" ref="E222:G222" si="31">E220</f>
        <v>-57000</v>
      </c>
      <c r="F222" s="119">
        <f t="shared" si="31"/>
        <v>-57000</v>
      </c>
      <c r="G222" s="119">
        <f t="shared" si="31"/>
        <v>-57000</v>
      </c>
    </row>
    <row r="223" spans="1:7" x14ac:dyDescent="0.25">
      <c r="A223" s="13"/>
      <c r="B223" s="13"/>
      <c r="C223" s="13"/>
      <c r="D223" s="13"/>
      <c r="E223" s="71"/>
      <c r="F223" s="72"/>
      <c r="G223" s="73"/>
    </row>
    <row r="224" spans="1:7" x14ac:dyDescent="0.25">
      <c r="A224" s="9"/>
      <c r="B224" s="9"/>
      <c r="C224" s="9"/>
      <c r="D224" s="9"/>
      <c r="E224" s="82"/>
      <c r="F224" s="83"/>
      <c r="G224" s="84"/>
    </row>
    <row r="225" spans="1:7" x14ac:dyDescent="0.25">
      <c r="A225" s="9"/>
      <c r="B225" s="9"/>
      <c r="C225" s="9"/>
      <c r="D225" s="9"/>
      <c r="E225" s="82"/>
      <c r="F225" s="83"/>
      <c r="G225" s="84"/>
    </row>
    <row r="226" spans="1:7" ht="63" x14ac:dyDescent="0.25">
      <c r="A226" s="98" t="s">
        <v>629</v>
      </c>
      <c r="B226" s="98" t="s">
        <v>1</v>
      </c>
      <c r="C226" s="98" t="s">
        <v>2</v>
      </c>
      <c r="D226" s="98" t="s">
        <v>3</v>
      </c>
      <c r="E226" s="98" t="s">
        <v>630</v>
      </c>
      <c r="F226" s="99" t="s">
        <v>964</v>
      </c>
      <c r="G226" s="99" t="s">
        <v>965</v>
      </c>
    </row>
    <row r="227" spans="1:7" x14ac:dyDescent="0.25">
      <c r="A227" s="13"/>
      <c r="B227" s="13"/>
      <c r="C227" s="13"/>
      <c r="D227" s="13"/>
      <c r="E227" s="71"/>
      <c r="F227" s="72"/>
      <c r="G227" s="73"/>
    </row>
    <row r="228" spans="1:7" x14ac:dyDescent="0.25">
      <c r="A228" s="13" t="s">
        <v>903</v>
      </c>
      <c r="B228" s="13" t="s">
        <v>904</v>
      </c>
      <c r="C228" s="13" t="s">
        <v>905</v>
      </c>
      <c r="D228" s="13" t="s">
        <v>906</v>
      </c>
      <c r="E228" s="71">
        <v>-600</v>
      </c>
      <c r="F228" s="72">
        <v>-600</v>
      </c>
      <c r="G228" s="73">
        <v>-600</v>
      </c>
    </row>
    <row r="229" spans="1:7" x14ac:dyDescent="0.25">
      <c r="A229" s="79" t="s">
        <v>29</v>
      </c>
      <c r="B229" s="79" t="s">
        <v>904</v>
      </c>
      <c r="C229" s="79" t="s">
        <v>29</v>
      </c>
      <c r="D229" s="79" t="s">
        <v>907</v>
      </c>
      <c r="E229" s="80">
        <v>-600</v>
      </c>
      <c r="F229" s="81">
        <v>-600</v>
      </c>
      <c r="G229" s="81">
        <v>-600</v>
      </c>
    </row>
    <row r="230" spans="1:7" x14ac:dyDescent="0.25">
      <c r="A230" s="13"/>
      <c r="B230" s="13"/>
      <c r="C230" s="13"/>
      <c r="D230" s="13"/>
      <c r="E230" s="71"/>
      <c r="F230" s="72"/>
      <c r="G230" s="73"/>
    </row>
    <row r="231" spans="1:7" x14ac:dyDescent="0.25">
      <c r="A231" s="95" t="s">
        <v>903</v>
      </c>
      <c r="B231" s="95" t="s">
        <v>29</v>
      </c>
      <c r="C231" s="95" t="s">
        <v>29</v>
      </c>
      <c r="D231" s="95" t="s">
        <v>908</v>
      </c>
      <c r="E231" s="96">
        <f>SUM(E229:E230)</f>
        <v>-600</v>
      </c>
      <c r="F231" s="96">
        <f>SUM(F229:F230)</f>
        <v>-600</v>
      </c>
      <c r="G231" s="96">
        <f>SUM(G229:G230)</f>
        <v>-600</v>
      </c>
    </row>
    <row r="232" spans="1:7" x14ac:dyDescent="0.25">
      <c r="A232" s="13"/>
      <c r="B232" s="13"/>
      <c r="C232" s="13"/>
      <c r="D232" s="13"/>
      <c r="E232" s="71"/>
      <c r="F232" s="72"/>
      <c r="G232" s="73"/>
    </row>
    <row r="233" spans="1:7" x14ac:dyDescent="0.25">
      <c r="A233" s="13"/>
      <c r="B233" s="13"/>
      <c r="C233" s="13"/>
      <c r="D233" s="13"/>
      <c r="E233" s="71"/>
      <c r="F233" s="72"/>
      <c r="G233" s="73"/>
    </row>
    <row r="234" spans="1:7" x14ac:dyDescent="0.25">
      <c r="A234" s="13"/>
      <c r="B234" s="13"/>
      <c r="C234" s="13"/>
      <c r="D234" s="13"/>
      <c r="E234" s="71"/>
      <c r="F234" s="72"/>
      <c r="G234" s="73"/>
    </row>
    <row r="235" spans="1:7" x14ac:dyDescent="0.25">
      <c r="A235" s="13"/>
      <c r="B235" s="13"/>
      <c r="C235" s="13"/>
      <c r="D235" s="13"/>
      <c r="E235" s="71"/>
      <c r="F235" s="72"/>
      <c r="G235" s="73"/>
    </row>
    <row r="236" spans="1:7" ht="63" x14ac:dyDescent="0.25">
      <c r="A236" s="98" t="s">
        <v>629</v>
      </c>
      <c r="B236" s="98" t="s">
        <v>1</v>
      </c>
      <c r="C236" s="98" t="s">
        <v>2</v>
      </c>
      <c r="D236" s="98" t="s">
        <v>3</v>
      </c>
      <c r="E236" s="98" t="s">
        <v>630</v>
      </c>
      <c r="F236" s="99" t="s">
        <v>964</v>
      </c>
      <c r="G236" s="99" t="s">
        <v>965</v>
      </c>
    </row>
    <row r="237" spans="1:7" x14ac:dyDescent="0.25">
      <c r="A237" s="13"/>
      <c r="B237" s="13"/>
      <c r="C237" s="13"/>
      <c r="D237" s="13"/>
      <c r="E237" s="71"/>
      <c r="F237" s="72"/>
      <c r="G237" s="73"/>
    </row>
    <row r="238" spans="1:7" x14ac:dyDescent="0.25">
      <c r="A238" s="13" t="s">
        <v>909</v>
      </c>
      <c r="B238" s="13" t="s">
        <v>910</v>
      </c>
      <c r="C238" s="13" t="s">
        <v>911</v>
      </c>
      <c r="D238" s="13" t="s">
        <v>912</v>
      </c>
      <c r="E238" s="71">
        <v>-2750</v>
      </c>
      <c r="F238" s="72">
        <v>-2750</v>
      </c>
      <c r="G238" s="73">
        <v>-2750</v>
      </c>
    </row>
    <row r="239" spans="1:7" x14ac:dyDescent="0.25">
      <c r="A239" s="79" t="s">
        <v>29</v>
      </c>
      <c r="B239" s="79" t="s">
        <v>910</v>
      </c>
      <c r="C239" s="79" t="s">
        <v>29</v>
      </c>
      <c r="D239" s="79" t="s">
        <v>913</v>
      </c>
      <c r="E239" s="78">
        <f t="shared" ref="E239:G239" si="32">SUM(E238)</f>
        <v>-2750</v>
      </c>
      <c r="F239" s="78">
        <f t="shared" si="32"/>
        <v>-2750</v>
      </c>
      <c r="G239" s="78">
        <f t="shared" si="32"/>
        <v>-2750</v>
      </c>
    </row>
    <row r="240" spans="1:7" x14ac:dyDescent="0.25">
      <c r="A240" s="13"/>
      <c r="B240" s="13"/>
      <c r="C240" s="13"/>
      <c r="D240" s="13"/>
      <c r="E240" s="71"/>
      <c r="F240" s="72"/>
      <c r="G240" s="73"/>
    </row>
    <row r="241" spans="1:7" x14ac:dyDescent="0.25">
      <c r="A241" s="95" t="s">
        <v>909</v>
      </c>
      <c r="B241" s="95" t="s">
        <v>29</v>
      </c>
      <c r="C241" s="95" t="s">
        <v>29</v>
      </c>
      <c r="D241" s="95" t="s">
        <v>914</v>
      </c>
      <c r="E241" s="96">
        <f t="shared" ref="E241:G241" si="33">E239</f>
        <v>-2750</v>
      </c>
      <c r="F241" s="96">
        <f t="shared" si="33"/>
        <v>-2750</v>
      </c>
      <c r="G241" s="96">
        <f t="shared" si="33"/>
        <v>-2750</v>
      </c>
    </row>
    <row r="242" spans="1:7" x14ac:dyDescent="0.25">
      <c r="A242" s="13"/>
      <c r="B242" s="13"/>
      <c r="C242" s="13"/>
      <c r="D242" s="13"/>
      <c r="E242" s="71"/>
      <c r="F242" s="72"/>
      <c r="G242" s="73"/>
    </row>
    <row r="243" spans="1:7" x14ac:dyDescent="0.25">
      <c r="A243" s="13"/>
      <c r="B243" s="13"/>
      <c r="C243" s="13"/>
      <c r="D243" s="13"/>
      <c r="E243" s="71"/>
      <c r="F243" s="72"/>
      <c r="G243" s="73"/>
    </row>
    <row r="244" spans="1:7" x14ac:dyDescent="0.25">
      <c r="A244" s="13"/>
      <c r="B244" s="13"/>
      <c r="C244" s="13"/>
      <c r="D244" s="13"/>
      <c r="E244" s="71"/>
      <c r="F244" s="72"/>
      <c r="G244" s="73"/>
    </row>
    <row r="245" spans="1:7" ht="63" x14ac:dyDescent="0.25">
      <c r="A245" s="98" t="s">
        <v>629</v>
      </c>
      <c r="B245" s="98" t="s">
        <v>1</v>
      </c>
      <c r="C245" s="98" t="s">
        <v>2</v>
      </c>
      <c r="D245" s="98" t="s">
        <v>3</v>
      </c>
      <c r="E245" s="98" t="s">
        <v>630</v>
      </c>
      <c r="F245" s="99" t="s">
        <v>964</v>
      </c>
      <c r="G245" s="99" t="s">
        <v>965</v>
      </c>
    </row>
    <row r="246" spans="1:7" x14ac:dyDescent="0.25">
      <c r="A246" s="13"/>
      <c r="B246" s="13"/>
      <c r="C246" s="13"/>
      <c r="D246" s="13"/>
      <c r="E246" s="71"/>
      <c r="F246" s="72"/>
      <c r="G246" s="73"/>
    </row>
    <row r="247" spans="1:7" x14ac:dyDescent="0.25">
      <c r="A247" s="13"/>
      <c r="B247" s="13"/>
      <c r="C247" s="13"/>
      <c r="D247" s="13"/>
      <c r="E247" s="71"/>
      <c r="F247" s="72"/>
      <c r="G247" s="73"/>
    </row>
    <row r="248" spans="1:7" x14ac:dyDescent="0.25">
      <c r="A248" s="13" t="s">
        <v>532</v>
      </c>
      <c r="B248" s="13" t="s">
        <v>915</v>
      </c>
      <c r="C248" s="13" t="s">
        <v>916</v>
      </c>
      <c r="D248" s="13" t="s">
        <v>917</v>
      </c>
      <c r="E248" s="15">
        <v>-80000</v>
      </c>
      <c r="F248" s="101">
        <v>-80000</v>
      </c>
      <c r="G248" s="101">
        <v>-80000</v>
      </c>
    </row>
    <row r="249" spans="1:7" x14ac:dyDescent="0.25">
      <c r="A249" s="13" t="s">
        <v>532</v>
      </c>
      <c r="B249" s="13" t="s">
        <v>915</v>
      </c>
      <c r="C249" s="13" t="s">
        <v>918</v>
      </c>
      <c r="D249" s="13" t="s">
        <v>919</v>
      </c>
      <c r="E249" s="15">
        <v>-15560</v>
      </c>
      <c r="F249" s="101">
        <v>0</v>
      </c>
      <c r="G249" s="101">
        <v>0</v>
      </c>
    </row>
    <row r="250" spans="1:7" x14ac:dyDescent="0.25">
      <c r="A250" s="13" t="s">
        <v>532</v>
      </c>
      <c r="B250" s="13" t="s">
        <v>915</v>
      </c>
      <c r="C250" s="13" t="s">
        <v>920</v>
      </c>
      <c r="D250" s="13" t="s">
        <v>921</v>
      </c>
      <c r="E250" s="15">
        <v>-17000</v>
      </c>
      <c r="F250" s="101">
        <v>-32000</v>
      </c>
      <c r="G250" s="101">
        <v>-32000</v>
      </c>
    </row>
    <row r="251" spans="1:7" x14ac:dyDescent="0.25">
      <c r="A251" s="13" t="s">
        <v>532</v>
      </c>
      <c r="B251" s="13" t="s">
        <v>915</v>
      </c>
      <c r="C251" s="13" t="s">
        <v>922</v>
      </c>
      <c r="D251" s="13" t="s">
        <v>923</v>
      </c>
      <c r="E251" s="15">
        <v>-7000</v>
      </c>
      <c r="F251" s="101">
        <v>-7000</v>
      </c>
      <c r="G251" s="101">
        <v>-7000</v>
      </c>
    </row>
    <row r="252" spans="1:7" x14ac:dyDescent="0.25">
      <c r="A252" s="79" t="s">
        <v>29</v>
      </c>
      <c r="B252" s="79" t="s">
        <v>915</v>
      </c>
      <c r="C252" s="79" t="s">
        <v>29</v>
      </c>
      <c r="D252" s="79" t="s">
        <v>924</v>
      </c>
      <c r="E252" s="102">
        <f t="shared" ref="E252:G252" si="34">SUM(E248:E251)</f>
        <v>-119560</v>
      </c>
      <c r="F252" s="102">
        <f t="shared" si="34"/>
        <v>-119000</v>
      </c>
      <c r="G252" s="102">
        <f t="shared" si="34"/>
        <v>-119000</v>
      </c>
    </row>
    <row r="253" spans="1:7" x14ac:dyDescent="0.25">
      <c r="A253" s="13"/>
      <c r="B253" s="13"/>
      <c r="C253" s="13"/>
      <c r="D253" s="13"/>
      <c r="E253" s="15"/>
      <c r="F253" s="101"/>
      <c r="G253" s="101"/>
    </row>
    <row r="254" spans="1:7" x14ac:dyDescent="0.25">
      <c r="A254" s="13" t="s">
        <v>532</v>
      </c>
      <c r="B254" s="13" t="s">
        <v>925</v>
      </c>
      <c r="C254" s="13" t="s">
        <v>926</v>
      </c>
      <c r="D254" s="13" t="s">
        <v>927</v>
      </c>
      <c r="E254" s="15">
        <v>-85000</v>
      </c>
      <c r="F254" s="101">
        <v>-85000</v>
      </c>
      <c r="G254" s="101">
        <v>-85000</v>
      </c>
    </row>
    <row r="255" spans="1:7" x14ac:dyDescent="0.25">
      <c r="A255" s="79" t="s">
        <v>29</v>
      </c>
      <c r="B255" s="79" t="s">
        <v>925</v>
      </c>
      <c r="C255" s="79" t="s">
        <v>29</v>
      </c>
      <c r="D255" s="79" t="s">
        <v>928</v>
      </c>
      <c r="E255" s="102">
        <f t="shared" ref="E255:G255" si="35">E254</f>
        <v>-85000</v>
      </c>
      <c r="F255" s="102">
        <f t="shared" si="35"/>
        <v>-85000</v>
      </c>
      <c r="G255" s="102">
        <f t="shared" si="35"/>
        <v>-85000</v>
      </c>
    </row>
    <row r="256" spans="1:7" x14ac:dyDescent="0.25">
      <c r="A256" s="13"/>
      <c r="B256" s="13"/>
      <c r="C256" s="13"/>
      <c r="D256" s="13"/>
      <c r="E256" s="71"/>
      <c r="F256" s="72"/>
      <c r="G256" s="73"/>
    </row>
    <row r="257" spans="1:7" x14ac:dyDescent="0.25">
      <c r="A257" s="13"/>
      <c r="B257" s="13"/>
      <c r="C257" s="13"/>
      <c r="D257" s="13"/>
      <c r="E257" s="71"/>
      <c r="F257" s="72"/>
      <c r="G257" s="73"/>
    </row>
    <row r="258" spans="1:7" x14ac:dyDescent="0.25">
      <c r="A258" s="95" t="s">
        <v>532</v>
      </c>
      <c r="B258" s="95" t="s">
        <v>29</v>
      </c>
      <c r="C258" s="95" t="s">
        <v>29</v>
      </c>
      <c r="D258" s="95" t="s">
        <v>567</v>
      </c>
      <c r="E258" s="96">
        <f t="shared" ref="E258:G258" si="36">E252+E255</f>
        <v>-204560</v>
      </c>
      <c r="F258" s="96">
        <f t="shared" si="36"/>
        <v>-204000</v>
      </c>
      <c r="G258" s="96">
        <f t="shared" si="36"/>
        <v>-204000</v>
      </c>
    </row>
    <row r="259" spans="1:7" x14ac:dyDescent="0.25">
      <c r="A259" s="13"/>
      <c r="B259" s="13"/>
      <c r="C259" s="13"/>
      <c r="D259" s="13"/>
      <c r="E259" s="71"/>
      <c r="F259" s="72"/>
      <c r="G259" s="73"/>
    </row>
    <row r="260" spans="1:7" x14ac:dyDescent="0.25">
      <c r="A260" s="13"/>
      <c r="B260" s="13"/>
      <c r="C260" s="13"/>
      <c r="D260" s="13"/>
      <c r="E260" s="71"/>
      <c r="F260" s="72"/>
      <c r="G260" s="73"/>
    </row>
    <row r="261" spans="1:7" x14ac:dyDescent="0.25">
      <c r="A261" s="13"/>
      <c r="B261" s="13"/>
      <c r="C261" s="13"/>
      <c r="D261" s="13"/>
      <c r="E261" s="71"/>
      <c r="F261" s="72"/>
      <c r="G261" s="73"/>
    </row>
    <row r="262" spans="1:7" ht="63" x14ac:dyDescent="0.25">
      <c r="A262" s="98" t="s">
        <v>629</v>
      </c>
      <c r="B262" s="98" t="s">
        <v>1</v>
      </c>
      <c r="C262" s="98" t="s">
        <v>2</v>
      </c>
      <c r="D262" s="98" t="s">
        <v>3</v>
      </c>
      <c r="E262" s="98" t="s">
        <v>630</v>
      </c>
      <c r="F262" s="99" t="s">
        <v>964</v>
      </c>
      <c r="G262" s="99" t="s">
        <v>965</v>
      </c>
    </row>
    <row r="263" spans="1:7" x14ac:dyDescent="0.25">
      <c r="A263" s="13"/>
      <c r="B263" s="13"/>
      <c r="C263" s="13"/>
      <c r="D263" s="13"/>
      <c r="E263" s="71"/>
      <c r="F263" s="72"/>
      <c r="G263" s="73"/>
    </row>
    <row r="264" spans="1:7" x14ac:dyDescent="0.25">
      <c r="A264" s="13"/>
      <c r="B264" s="13"/>
      <c r="C264" s="13"/>
      <c r="D264" s="13"/>
      <c r="E264" s="71"/>
      <c r="F264" s="72"/>
      <c r="G264" s="73"/>
    </row>
    <row r="265" spans="1:7" x14ac:dyDescent="0.25">
      <c r="A265" s="13" t="s">
        <v>929</v>
      </c>
      <c r="B265" s="13" t="s">
        <v>930</v>
      </c>
      <c r="C265" s="13" t="s">
        <v>931</v>
      </c>
      <c r="D265" s="13" t="s">
        <v>932</v>
      </c>
      <c r="E265" s="15">
        <v>-65000</v>
      </c>
      <c r="F265" s="101">
        <v>-65000</v>
      </c>
      <c r="G265" s="101">
        <v>-65000</v>
      </c>
    </row>
    <row r="266" spans="1:7" x14ac:dyDescent="0.25">
      <c r="A266" s="13" t="s">
        <v>929</v>
      </c>
      <c r="B266" s="13" t="s">
        <v>930</v>
      </c>
      <c r="C266" s="13" t="s">
        <v>933</v>
      </c>
      <c r="D266" s="13" t="s">
        <v>934</v>
      </c>
      <c r="E266" s="15">
        <v>-2500</v>
      </c>
      <c r="F266" s="101">
        <v>-2500</v>
      </c>
      <c r="G266" s="101">
        <v>-2500</v>
      </c>
    </row>
    <row r="267" spans="1:7" x14ac:dyDescent="0.25">
      <c r="A267" s="79" t="s">
        <v>29</v>
      </c>
      <c r="B267" s="79" t="s">
        <v>930</v>
      </c>
      <c r="C267" s="79" t="s">
        <v>29</v>
      </c>
      <c r="D267" s="79" t="s">
        <v>935</v>
      </c>
      <c r="E267" s="102">
        <f t="shared" ref="E267:G267" si="37">SUM(E265:E266)</f>
        <v>-67500</v>
      </c>
      <c r="F267" s="102">
        <f t="shared" si="37"/>
        <v>-67500</v>
      </c>
      <c r="G267" s="102">
        <f t="shared" si="37"/>
        <v>-67500</v>
      </c>
    </row>
    <row r="268" spans="1:7" x14ac:dyDescent="0.25">
      <c r="A268" s="13"/>
      <c r="B268" s="13"/>
      <c r="C268" s="13"/>
      <c r="D268" s="13"/>
      <c r="E268" s="15"/>
      <c r="F268" s="101"/>
      <c r="G268" s="101"/>
    </row>
    <row r="269" spans="1:7" x14ac:dyDescent="0.25">
      <c r="A269" s="13"/>
      <c r="B269" s="13"/>
      <c r="C269" s="13"/>
      <c r="D269" s="13"/>
      <c r="E269" s="15"/>
      <c r="F269" s="101"/>
      <c r="G269" s="101"/>
    </row>
    <row r="270" spans="1:7" x14ac:dyDescent="0.25">
      <c r="A270" s="95" t="s">
        <v>929</v>
      </c>
      <c r="B270" s="95" t="s">
        <v>29</v>
      </c>
      <c r="C270" s="95" t="s">
        <v>29</v>
      </c>
      <c r="D270" s="95" t="s">
        <v>936</v>
      </c>
      <c r="E270" s="120">
        <f t="shared" ref="E270:G270" si="38">E267</f>
        <v>-67500</v>
      </c>
      <c r="F270" s="120">
        <f t="shared" si="38"/>
        <v>-67500</v>
      </c>
      <c r="G270" s="120">
        <f t="shared" si="38"/>
        <v>-67500</v>
      </c>
    </row>
    <row r="271" spans="1:7" x14ac:dyDescent="0.25">
      <c r="A271" s="13"/>
      <c r="B271" s="13"/>
      <c r="C271" s="13"/>
      <c r="D271" s="13"/>
      <c r="E271" s="71"/>
      <c r="F271" s="72"/>
      <c r="G271" s="73"/>
    </row>
    <row r="272" spans="1:7" x14ac:dyDescent="0.25">
      <c r="A272" s="13"/>
      <c r="B272" s="13"/>
      <c r="C272" s="13"/>
      <c r="D272" s="13"/>
      <c r="E272" s="71"/>
      <c r="F272" s="72"/>
      <c r="G272" s="73"/>
    </row>
    <row r="273" spans="1:7" x14ac:dyDescent="0.25">
      <c r="A273" s="13"/>
      <c r="B273" s="13"/>
      <c r="C273" s="13"/>
      <c r="D273" s="13"/>
      <c r="E273" s="71"/>
      <c r="F273" s="72"/>
      <c r="G273" s="73"/>
    </row>
    <row r="274" spans="1:7" ht="63" x14ac:dyDescent="0.25">
      <c r="A274" s="98" t="s">
        <v>629</v>
      </c>
      <c r="B274" s="98" t="s">
        <v>1</v>
      </c>
      <c r="C274" s="98" t="s">
        <v>2</v>
      </c>
      <c r="D274" s="98" t="s">
        <v>3</v>
      </c>
      <c r="E274" s="98" t="s">
        <v>630</v>
      </c>
      <c r="F274" s="99" t="s">
        <v>964</v>
      </c>
      <c r="G274" s="99" t="s">
        <v>965</v>
      </c>
    </row>
    <row r="275" spans="1:7" x14ac:dyDescent="0.25">
      <c r="A275" s="13"/>
      <c r="B275" s="13"/>
      <c r="C275" s="13"/>
      <c r="D275" s="13"/>
      <c r="E275" s="71"/>
      <c r="F275" s="72"/>
      <c r="G275" s="73"/>
    </row>
    <row r="276" spans="1:7" x14ac:dyDescent="0.25">
      <c r="A276" s="13" t="s">
        <v>574</v>
      </c>
      <c r="B276" s="13" t="s">
        <v>937</v>
      </c>
      <c r="C276" s="13" t="s">
        <v>938</v>
      </c>
      <c r="D276" s="13" t="s">
        <v>939</v>
      </c>
      <c r="E276" s="100">
        <v>-1400000</v>
      </c>
      <c r="F276" s="110">
        <v>-1400000</v>
      </c>
      <c r="G276" s="110">
        <v>-1400000</v>
      </c>
    </row>
    <row r="277" spans="1:7" x14ac:dyDescent="0.25">
      <c r="A277" s="79" t="s">
        <v>29</v>
      </c>
      <c r="B277" s="79" t="s">
        <v>937</v>
      </c>
      <c r="C277" s="79" t="s">
        <v>29</v>
      </c>
      <c r="D277" s="79" t="s">
        <v>940</v>
      </c>
      <c r="E277" s="111">
        <f t="shared" ref="E277:G277" si="39">SUM(E276)</f>
        <v>-1400000</v>
      </c>
      <c r="F277" s="111">
        <f t="shared" si="39"/>
        <v>-1400000</v>
      </c>
      <c r="G277" s="111">
        <f t="shared" si="39"/>
        <v>-1400000</v>
      </c>
    </row>
    <row r="278" spans="1:7" x14ac:dyDescent="0.25">
      <c r="A278" s="13"/>
      <c r="B278" s="13"/>
      <c r="C278" s="13"/>
      <c r="D278" s="13"/>
      <c r="E278" s="100"/>
      <c r="F278" s="110"/>
      <c r="G278" s="110"/>
    </row>
    <row r="279" spans="1:7" x14ac:dyDescent="0.25">
      <c r="A279" s="13"/>
      <c r="B279" s="13"/>
      <c r="C279" s="13"/>
      <c r="D279" s="13"/>
      <c r="E279" s="100"/>
      <c r="F279" s="110"/>
      <c r="G279" s="110"/>
    </row>
    <row r="280" spans="1:7" x14ac:dyDescent="0.25">
      <c r="A280" s="95" t="s">
        <v>574</v>
      </c>
      <c r="B280" s="95" t="s">
        <v>29</v>
      </c>
      <c r="C280" s="95" t="s">
        <v>29</v>
      </c>
      <c r="D280" s="95" t="s">
        <v>628</v>
      </c>
      <c r="E280" s="119">
        <f t="shared" ref="E280:G280" si="40">E277</f>
        <v>-1400000</v>
      </c>
      <c r="F280" s="119">
        <f t="shared" si="40"/>
        <v>-1400000</v>
      </c>
      <c r="G280" s="119">
        <f t="shared" si="40"/>
        <v>-1400000</v>
      </c>
    </row>
    <row r="281" spans="1:7" x14ac:dyDescent="0.25">
      <c r="A281" s="13"/>
      <c r="B281" s="13"/>
      <c r="C281" s="13"/>
      <c r="D281" s="13"/>
      <c r="E281" s="71"/>
      <c r="F281" s="72"/>
      <c r="G281" s="73"/>
    </row>
    <row r="282" spans="1:7" x14ac:dyDescent="0.25">
      <c r="A282" s="13"/>
      <c r="B282" s="13"/>
      <c r="C282" s="13"/>
      <c r="D282" s="13"/>
      <c r="E282" s="71"/>
      <c r="F282" s="72"/>
      <c r="G282" s="73"/>
    </row>
    <row r="283" spans="1:7" ht="63" x14ac:dyDescent="0.25">
      <c r="A283" s="98" t="s">
        <v>629</v>
      </c>
      <c r="B283" s="98" t="s">
        <v>1</v>
      </c>
      <c r="C283" s="98" t="s">
        <v>2</v>
      </c>
      <c r="D283" s="98" t="s">
        <v>3</v>
      </c>
      <c r="E283" s="98" t="s">
        <v>630</v>
      </c>
      <c r="F283" s="99" t="s">
        <v>964</v>
      </c>
      <c r="G283" s="99" t="s">
        <v>965</v>
      </c>
    </row>
    <row r="284" spans="1:7" x14ac:dyDescent="0.25">
      <c r="A284" s="13"/>
      <c r="B284" s="13"/>
      <c r="C284" s="13"/>
      <c r="D284" s="13"/>
      <c r="E284" s="71"/>
      <c r="F284" s="72"/>
      <c r="G284" s="73"/>
    </row>
    <row r="285" spans="1:7" x14ac:dyDescent="0.25">
      <c r="A285" s="13" t="s">
        <v>580</v>
      </c>
      <c r="B285" s="13" t="s">
        <v>941</v>
      </c>
      <c r="C285" s="13" t="s">
        <v>942</v>
      </c>
      <c r="D285" s="13" t="s">
        <v>943</v>
      </c>
      <c r="E285" s="15">
        <v>-45000</v>
      </c>
      <c r="F285" s="101">
        <v>-65000</v>
      </c>
      <c r="G285" s="101">
        <v>-65000</v>
      </c>
    </row>
    <row r="286" spans="1:7" x14ac:dyDescent="0.25">
      <c r="A286" s="79" t="s">
        <v>29</v>
      </c>
      <c r="B286" s="79" t="s">
        <v>941</v>
      </c>
      <c r="C286" s="79" t="s">
        <v>29</v>
      </c>
      <c r="D286" s="79" t="s">
        <v>944</v>
      </c>
      <c r="E286" s="102">
        <f t="shared" ref="E286:G286" si="41">SUM(E285)</f>
        <v>-45000</v>
      </c>
      <c r="F286" s="102">
        <f t="shared" si="41"/>
        <v>-65000</v>
      </c>
      <c r="G286" s="102">
        <f t="shared" si="41"/>
        <v>-65000</v>
      </c>
    </row>
    <row r="287" spans="1:7" x14ac:dyDescent="0.25">
      <c r="A287" s="13"/>
      <c r="B287" s="13"/>
      <c r="C287" s="13"/>
      <c r="D287" s="13"/>
      <c r="E287" s="15"/>
      <c r="F287" s="101"/>
      <c r="G287" s="101"/>
    </row>
    <row r="288" spans="1:7" x14ac:dyDescent="0.25">
      <c r="A288" s="13"/>
      <c r="B288" s="13"/>
      <c r="C288" s="13"/>
      <c r="D288" s="13"/>
      <c r="E288" s="15"/>
      <c r="F288" s="101"/>
      <c r="G288" s="101"/>
    </row>
    <row r="289" spans="1:7" x14ac:dyDescent="0.25">
      <c r="A289" s="13" t="s">
        <v>580</v>
      </c>
      <c r="B289" s="13" t="s">
        <v>945</v>
      </c>
      <c r="C289" s="13" t="s">
        <v>682</v>
      </c>
      <c r="D289" s="13" t="s">
        <v>683</v>
      </c>
      <c r="E289" s="15">
        <v>-165000</v>
      </c>
      <c r="F289" s="101">
        <v>-165000</v>
      </c>
      <c r="G289" s="101">
        <v>-165000</v>
      </c>
    </row>
    <row r="290" spans="1:7" x14ac:dyDescent="0.25">
      <c r="A290" s="79" t="s">
        <v>29</v>
      </c>
      <c r="B290" s="79" t="s">
        <v>945</v>
      </c>
      <c r="C290" s="79" t="s">
        <v>29</v>
      </c>
      <c r="D290" s="79" t="s">
        <v>946</v>
      </c>
      <c r="E290" s="102">
        <f t="shared" ref="E290:G290" si="42">SUM(E289)</f>
        <v>-165000</v>
      </c>
      <c r="F290" s="102">
        <f t="shared" si="42"/>
        <v>-165000</v>
      </c>
      <c r="G290" s="102">
        <f t="shared" si="42"/>
        <v>-165000</v>
      </c>
    </row>
    <row r="291" spans="1:7" x14ac:dyDescent="0.25">
      <c r="A291" s="13"/>
      <c r="B291" s="13"/>
      <c r="C291" s="13"/>
      <c r="D291" s="13"/>
      <c r="E291" s="15"/>
      <c r="F291" s="101"/>
      <c r="G291" s="101"/>
    </row>
    <row r="292" spans="1:7" x14ac:dyDescent="0.25">
      <c r="A292" s="95" t="s">
        <v>580</v>
      </c>
      <c r="B292" s="95" t="s">
        <v>29</v>
      </c>
      <c r="C292" s="95" t="s">
        <v>29</v>
      </c>
      <c r="D292" s="95" t="s">
        <v>606</v>
      </c>
      <c r="E292" s="120">
        <f t="shared" ref="E292:G292" si="43">SUM(E286,E290)</f>
        <v>-210000</v>
      </c>
      <c r="F292" s="120">
        <f t="shared" si="43"/>
        <v>-230000</v>
      </c>
      <c r="G292" s="120">
        <f t="shared" si="43"/>
        <v>-230000</v>
      </c>
    </row>
    <row r="293" spans="1:7" x14ac:dyDescent="0.25">
      <c r="A293" s="13"/>
      <c r="B293" s="13"/>
      <c r="C293" s="13"/>
      <c r="D293" s="13"/>
      <c r="E293" s="71"/>
      <c r="F293" s="72"/>
      <c r="G293" s="73"/>
    </row>
    <row r="294" spans="1:7" x14ac:dyDescent="0.25">
      <c r="A294" s="13"/>
      <c r="B294" s="13"/>
      <c r="C294" s="13"/>
      <c r="D294" s="13"/>
      <c r="E294" s="71"/>
      <c r="F294" s="72"/>
      <c r="G294" s="73"/>
    </row>
    <row r="295" spans="1:7" ht="63" x14ac:dyDescent="0.25">
      <c r="A295" s="98" t="s">
        <v>629</v>
      </c>
      <c r="B295" s="98" t="s">
        <v>1</v>
      </c>
      <c r="C295" s="98" t="s">
        <v>2</v>
      </c>
      <c r="D295" s="98" t="s">
        <v>3</v>
      </c>
      <c r="E295" s="98" t="s">
        <v>630</v>
      </c>
      <c r="F295" s="99" t="s">
        <v>964</v>
      </c>
      <c r="G295" s="99" t="s">
        <v>965</v>
      </c>
    </row>
    <row r="296" spans="1:7" x14ac:dyDescent="0.25">
      <c r="A296" s="13" t="s">
        <v>607</v>
      </c>
      <c r="B296" s="13" t="s">
        <v>947</v>
      </c>
      <c r="C296" s="13" t="s">
        <v>948</v>
      </c>
      <c r="D296" s="13" t="s">
        <v>949</v>
      </c>
      <c r="E296" s="100">
        <v>-15544112.619999999</v>
      </c>
      <c r="F296" s="101">
        <v>-15233752.119999999</v>
      </c>
      <c r="G296" s="101">
        <v>-15233752.119999999</v>
      </c>
    </row>
    <row r="297" spans="1:7" x14ac:dyDescent="0.25">
      <c r="A297" s="13" t="s">
        <v>607</v>
      </c>
      <c r="B297" s="13" t="s">
        <v>947</v>
      </c>
      <c r="C297" s="13" t="s">
        <v>950</v>
      </c>
      <c r="D297" s="13" t="s">
        <v>951</v>
      </c>
      <c r="E297" s="100">
        <v>-2359205.2200000002</v>
      </c>
      <c r="F297" s="101">
        <v>-2343151</v>
      </c>
      <c r="G297" s="101">
        <v>-2343151</v>
      </c>
    </row>
    <row r="298" spans="1:7" x14ac:dyDescent="0.25">
      <c r="A298" s="79" t="s">
        <v>29</v>
      </c>
      <c r="B298" s="79" t="s">
        <v>947</v>
      </c>
      <c r="C298" s="79" t="s">
        <v>29</v>
      </c>
      <c r="D298" s="79" t="s">
        <v>952</v>
      </c>
      <c r="E298" s="111">
        <f t="shared" ref="E298:G298" si="44">SUM(E296:E297)</f>
        <v>-17903317.84</v>
      </c>
      <c r="F298" s="111">
        <f t="shared" si="44"/>
        <v>-17576903.119999997</v>
      </c>
      <c r="G298" s="111">
        <f t="shared" si="44"/>
        <v>-17576903.119999997</v>
      </c>
    </row>
    <row r="299" spans="1:7" x14ac:dyDescent="0.25">
      <c r="A299" s="13"/>
      <c r="B299" s="13"/>
      <c r="C299" s="13"/>
      <c r="D299" s="13"/>
      <c r="E299" s="100"/>
      <c r="F299" s="101"/>
      <c r="G299" s="110"/>
    </row>
    <row r="300" spans="1:7" x14ac:dyDescent="0.25">
      <c r="A300" s="13"/>
      <c r="B300" s="13"/>
      <c r="C300" s="13"/>
      <c r="D300" s="13"/>
      <c r="E300" s="100"/>
      <c r="F300" s="101"/>
      <c r="G300" s="110"/>
    </row>
    <row r="301" spans="1:7" x14ac:dyDescent="0.25">
      <c r="A301" s="13" t="s">
        <v>607</v>
      </c>
      <c r="B301" s="13" t="s">
        <v>953</v>
      </c>
      <c r="C301" s="13" t="s">
        <v>954</v>
      </c>
      <c r="D301" s="13" t="s">
        <v>955</v>
      </c>
      <c r="E301" s="100">
        <v>-359684.15</v>
      </c>
      <c r="F301" s="101">
        <v>-374408.19</v>
      </c>
      <c r="G301" s="110">
        <v>-374408.19</v>
      </c>
    </row>
    <row r="302" spans="1:7" x14ac:dyDescent="0.25">
      <c r="A302" s="79" t="s">
        <v>29</v>
      </c>
      <c r="B302" s="79" t="s">
        <v>953</v>
      </c>
      <c r="C302" s="79" t="s">
        <v>29</v>
      </c>
      <c r="D302" s="79" t="s">
        <v>956</v>
      </c>
      <c r="E302" s="111">
        <f t="shared" ref="E302:G302" si="45">SUM(E301)</f>
        <v>-359684.15</v>
      </c>
      <c r="F302" s="111">
        <f t="shared" si="45"/>
        <v>-374408.19</v>
      </c>
      <c r="G302" s="111">
        <f t="shared" si="45"/>
        <v>-374408.19</v>
      </c>
    </row>
    <row r="303" spans="1:7" x14ac:dyDescent="0.25">
      <c r="A303" s="13"/>
      <c r="B303" s="13"/>
      <c r="C303" s="13"/>
      <c r="D303" s="13"/>
      <c r="E303" s="100"/>
      <c r="F303" s="110"/>
      <c r="G303" s="110"/>
    </row>
    <row r="304" spans="1:7" x14ac:dyDescent="0.25">
      <c r="A304" s="13"/>
      <c r="B304" s="13"/>
      <c r="C304" s="13"/>
      <c r="D304" s="13"/>
      <c r="E304" s="100"/>
      <c r="F304" s="110"/>
      <c r="G304" s="110"/>
    </row>
    <row r="305" spans="1:7" x14ac:dyDescent="0.25">
      <c r="A305" s="95" t="s">
        <v>607</v>
      </c>
      <c r="B305" s="95" t="s">
        <v>29</v>
      </c>
      <c r="C305" s="95" t="s">
        <v>29</v>
      </c>
      <c r="D305" s="95" t="s">
        <v>612</v>
      </c>
      <c r="E305" s="119">
        <f>SUM(E298,E302)</f>
        <v>-18263001.989999998</v>
      </c>
      <c r="F305" s="119">
        <f>SUM(F298,F302)</f>
        <v>-17951311.309999999</v>
      </c>
      <c r="G305" s="119">
        <f>SUM(G298,G302)</f>
        <v>-17951311.309999999</v>
      </c>
    </row>
    <row r="306" spans="1:7" x14ac:dyDescent="0.25">
      <c r="A306" s="13"/>
      <c r="B306" s="13"/>
      <c r="C306" s="13"/>
      <c r="D306" s="13"/>
      <c r="E306" s="71"/>
      <c r="F306" s="72"/>
      <c r="G306" s="73"/>
    </row>
    <row r="307" spans="1:7" x14ac:dyDescent="0.25">
      <c r="A307" s="13"/>
      <c r="B307" s="13"/>
      <c r="C307" s="13"/>
      <c r="D307" s="13"/>
      <c r="E307" s="71"/>
      <c r="F307" s="72"/>
      <c r="G307" s="73"/>
    </row>
    <row r="308" spans="1:7" x14ac:dyDescent="0.25">
      <c r="A308" s="13"/>
      <c r="B308" s="13"/>
      <c r="C308" s="13"/>
      <c r="D308" s="13"/>
      <c r="E308" s="71"/>
      <c r="F308" s="72"/>
      <c r="G308" s="73"/>
    </row>
    <row r="309" spans="1:7" ht="63" x14ac:dyDescent="0.25">
      <c r="A309" s="98" t="s">
        <v>629</v>
      </c>
      <c r="B309" s="98" t="s">
        <v>1</v>
      </c>
      <c r="C309" s="98" t="s">
        <v>2</v>
      </c>
      <c r="D309" s="98" t="s">
        <v>3</v>
      </c>
      <c r="E309" s="98" t="s">
        <v>630</v>
      </c>
      <c r="F309" s="99" t="s">
        <v>964</v>
      </c>
      <c r="G309" s="99" t="s">
        <v>965</v>
      </c>
    </row>
    <row r="310" spans="1:7" x14ac:dyDescent="0.25">
      <c r="A310" s="13"/>
      <c r="B310" s="13"/>
      <c r="C310" s="13"/>
      <c r="D310" s="13"/>
      <c r="E310" s="71"/>
      <c r="F310" s="72"/>
      <c r="G310" s="73"/>
    </row>
    <row r="311" spans="1:7" x14ac:dyDescent="0.25">
      <c r="A311" s="13" t="s">
        <v>957</v>
      </c>
      <c r="B311" s="13" t="s">
        <v>958</v>
      </c>
      <c r="C311" s="13" t="s">
        <v>959</v>
      </c>
      <c r="D311" s="13" t="s">
        <v>960</v>
      </c>
      <c r="E311" s="71">
        <v>-180000</v>
      </c>
      <c r="F311" s="72">
        <v>-180000</v>
      </c>
      <c r="G311" s="73">
        <v>-180000</v>
      </c>
    </row>
    <row r="312" spans="1:7" x14ac:dyDescent="0.25">
      <c r="A312" s="79" t="s">
        <v>29</v>
      </c>
      <c r="B312" s="79" t="s">
        <v>958</v>
      </c>
      <c r="C312" s="79" t="s">
        <v>29</v>
      </c>
      <c r="D312" s="79" t="s">
        <v>961</v>
      </c>
      <c r="E312" s="94">
        <f t="shared" ref="E312:G312" si="46">SUM(E311)</f>
        <v>-180000</v>
      </c>
      <c r="F312" s="94">
        <f t="shared" si="46"/>
        <v>-180000</v>
      </c>
      <c r="G312" s="94">
        <f t="shared" si="46"/>
        <v>-180000</v>
      </c>
    </row>
    <row r="313" spans="1:7" x14ac:dyDescent="0.25">
      <c r="A313" s="13"/>
      <c r="B313" s="13"/>
      <c r="C313" s="13"/>
      <c r="D313" s="13"/>
      <c r="E313" s="71"/>
      <c r="F313" s="72"/>
      <c r="G313" s="73"/>
    </row>
    <row r="314" spans="1:7" x14ac:dyDescent="0.25">
      <c r="A314" s="13"/>
      <c r="B314" s="13"/>
      <c r="C314" s="13"/>
      <c r="D314" s="13"/>
      <c r="E314" s="71"/>
      <c r="F314" s="72"/>
      <c r="G314" s="73"/>
    </row>
    <row r="315" spans="1:7" x14ac:dyDescent="0.25">
      <c r="A315" s="13"/>
      <c r="B315" s="13"/>
      <c r="C315" s="13"/>
      <c r="D315" s="13"/>
      <c r="E315" s="71"/>
      <c r="F315" s="72"/>
      <c r="G315" s="73"/>
    </row>
    <row r="316" spans="1:7" x14ac:dyDescent="0.25">
      <c r="A316" s="95" t="s">
        <v>957</v>
      </c>
      <c r="B316" s="95" t="s">
        <v>29</v>
      </c>
      <c r="C316" s="95" t="s">
        <v>29</v>
      </c>
      <c r="D316" s="95" t="s">
        <v>962</v>
      </c>
      <c r="E316" s="96">
        <f t="shared" ref="E316:G316" si="47">E312</f>
        <v>-180000</v>
      </c>
      <c r="F316" s="96">
        <f t="shared" si="47"/>
        <v>-180000</v>
      </c>
      <c r="G316" s="96">
        <f t="shared" si="47"/>
        <v>-180000</v>
      </c>
    </row>
    <row r="317" spans="1:7" x14ac:dyDescent="0.25">
      <c r="A317" s="13"/>
      <c r="B317" s="13"/>
      <c r="C317" s="13"/>
      <c r="D317" s="13"/>
      <c r="E317" s="71"/>
      <c r="F317" s="72"/>
      <c r="G317" s="73"/>
    </row>
    <row r="318" spans="1:7" x14ac:dyDescent="0.25">
      <c r="A318" s="13"/>
      <c r="B318" s="13"/>
      <c r="C318" s="13"/>
      <c r="D318" s="13"/>
      <c r="E318" s="71"/>
      <c r="F318" s="72"/>
      <c r="G318" s="73"/>
    </row>
    <row r="319" spans="1:7" x14ac:dyDescent="0.25">
      <c r="A319" s="13"/>
      <c r="B319" s="13"/>
      <c r="C319" s="13"/>
      <c r="D319" s="13"/>
      <c r="E319" s="71"/>
      <c r="F319" s="72"/>
      <c r="G319" s="73"/>
    </row>
    <row r="320" spans="1:7" x14ac:dyDescent="0.25">
      <c r="A320" s="13"/>
      <c r="B320" s="13"/>
      <c r="C320" s="13"/>
      <c r="D320" s="13"/>
      <c r="E320" s="71"/>
      <c r="F320" s="72"/>
      <c r="G320" s="73"/>
    </row>
    <row r="321" spans="1:7" ht="16.5" thickBot="1" x14ac:dyDescent="0.3">
      <c r="A321" s="74"/>
      <c r="B321" s="74"/>
      <c r="C321" s="74"/>
      <c r="D321" s="74"/>
      <c r="E321" s="74"/>
      <c r="F321" s="75"/>
      <c r="G321" s="75"/>
    </row>
    <row r="322" spans="1:7" x14ac:dyDescent="0.25">
      <c r="A322" s="13"/>
      <c r="B322" s="13"/>
      <c r="C322" s="13"/>
      <c r="D322" s="13"/>
      <c r="E322" s="71"/>
      <c r="F322" s="72"/>
      <c r="G322" s="73"/>
    </row>
    <row r="323" spans="1:7" ht="14.25" customHeight="1" x14ac:dyDescent="0.25"/>
    <row r="324" spans="1:7" ht="37.5" customHeight="1" x14ac:dyDescent="0.25">
      <c r="E324" s="142" t="s">
        <v>630</v>
      </c>
      <c r="F324" s="143" t="s">
        <v>964</v>
      </c>
      <c r="G324" s="143" t="s">
        <v>965</v>
      </c>
    </row>
    <row r="326" spans="1:7" ht="15.75" x14ac:dyDescent="0.25">
      <c r="D326" s="97" t="s">
        <v>963</v>
      </c>
      <c r="E326" s="147">
        <f>SUM(E211,E222,E231,E241,E258,E270,E280,E292,E305,E316)</f>
        <v>-59254644.459999993</v>
      </c>
      <c r="F326" s="147">
        <f>SUM(F211,F222,F231,F241,F258,F270,F280,F292,F305,F316)</f>
        <v>-52821448.320000008</v>
      </c>
      <c r="G326" s="147">
        <f>SUM(G211,G222,G231,G241,G258,G270,G280,G292,G305,G316)</f>
        <v>-52780235.370000005</v>
      </c>
    </row>
    <row r="328" spans="1:7" ht="15.75" thickBot="1" x14ac:dyDescent="0.3">
      <c r="A328" s="123"/>
      <c r="B328" s="123"/>
      <c r="C328" s="123"/>
      <c r="D328" s="123"/>
      <c r="E328" s="123"/>
      <c r="F328" s="123"/>
      <c r="G328" s="123"/>
    </row>
    <row r="330" spans="1:7" x14ac:dyDescent="0.25">
      <c r="C330" s="124" t="s">
        <v>968</v>
      </c>
      <c r="D330" t="s">
        <v>969</v>
      </c>
      <c r="E330" s="42">
        <f>E326</f>
        <v>-59254644.459999993</v>
      </c>
      <c r="F330" s="42">
        <f t="shared" ref="F330:G330" si="48">F326</f>
        <v>-52821448.320000008</v>
      </c>
      <c r="G330" s="42">
        <f t="shared" si="48"/>
        <v>-52780235.370000005</v>
      </c>
    </row>
    <row r="331" spans="1:7" x14ac:dyDescent="0.25">
      <c r="A331" s="13"/>
      <c r="B331" s="13"/>
      <c r="C331" s="13"/>
      <c r="D331" s="13"/>
      <c r="E331" s="126"/>
      <c r="F331" s="127"/>
      <c r="G331" s="128"/>
    </row>
    <row r="332" spans="1:7" x14ac:dyDescent="0.25">
      <c r="A332" s="13"/>
      <c r="B332" s="13"/>
      <c r="C332" s="13"/>
      <c r="D332" s="125" t="s">
        <v>970</v>
      </c>
      <c r="E332" s="129">
        <f>Expenditure!E851</f>
        <v>59276549.230000004</v>
      </c>
      <c r="F332" s="129">
        <f>Expenditure!G846</f>
        <v>52578740.289999999</v>
      </c>
      <c r="G332" s="129">
        <f>Expenditure!H846</f>
        <v>52780235.36999999</v>
      </c>
    </row>
    <row r="333" spans="1:7" x14ac:dyDescent="0.25">
      <c r="A333" s="13"/>
      <c r="B333" s="13"/>
      <c r="C333" s="13"/>
      <c r="D333" s="13"/>
      <c r="E333" s="71"/>
      <c r="F333" s="72"/>
      <c r="G333" s="73"/>
    </row>
    <row r="334" spans="1:7" x14ac:dyDescent="0.25">
      <c r="A334" s="13"/>
      <c r="B334" s="13"/>
      <c r="C334" s="13"/>
      <c r="D334" s="13"/>
      <c r="E334" s="71"/>
      <c r="F334" s="72"/>
      <c r="G334" s="73"/>
    </row>
    <row r="335" spans="1:7" x14ac:dyDescent="0.25">
      <c r="A335" s="13"/>
      <c r="B335" s="13"/>
      <c r="C335" s="13"/>
      <c r="D335" s="125" t="s">
        <v>971</v>
      </c>
      <c r="E335" s="129">
        <f>SUM(E330:E333)</f>
        <v>21904.770000010729</v>
      </c>
      <c r="F335" s="129">
        <f>SUM(F330:F333)</f>
        <v>-242708.03000000864</v>
      </c>
      <c r="G335" s="129">
        <f>SUM(G330:G333)</f>
        <v>0</v>
      </c>
    </row>
    <row r="336" spans="1:7" x14ac:dyDescent="0.25">
      <c r="A336" s="13"/>
      <c r="B336" s="13"/>
      <c r="C336" s="13"/>
      <c r="D336" s="13"/>
      <c r="E336" s="71"/>
      <c r="F336" s="72"/>
      <c r="G336" s="73"/>
    </row>
    <row r="337" spans="1:7" x14ac:dyDescent="0.25">
      <c r="A337" s="13"/>
      <c r="B337" s="13"/>
      <c r="C337" s="13"/>
    </row>
    <row r="338" spans="1:7" x14ac:dyDescent="0.25">
      <c r="A338" s="13"/>
      <c r="B338" s="13"/>
      <c r="C338" s="13"/>
      <c r="D338" s="13"/>
      <c r="E338" s="71"/>
      <c r="F338" s="72"/>
      <c r="G338" s="73"/>
    </row>
    <row r="339" spans="1:7" x14ac:dyDescent="0.25">
      <c r="A339" s="13"/>
      <c r="B339" s="13"/>
      <c r="C339" s="13"/>
      <c r="D339" s="13"/>
      <c r="E339" s="71"/>
      <c r="F339" s="72"/>
      <c r="G339" s="73"/>
    </row>
  </sheetData>
  <pageMargins left="0.7" right="0.7" top="0.75" bottom="0.75" header="0.3" footer="0.3"/>
  <pageSetup orientation="portrait" r:id="rId1"/>
  <headerFooter>
    <oddFooter>&amp;CFY26 Floyd County Budget - Proposed 04/30/2025 for Public Hearing 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5FD7-7594-4DDA-A68F-1B4982F42BED}">
  <dimension ref="A4:I21"/>
  <sheetViews>
    <sheetView workbookViewId="0">
      <selection activeCell="J1" sqref="J1:R1048576"/>
    </sheetView>
  </sheetViews>
  <sheetFormatPr defaultRowHeight="15" x14ac:dyDescent="0.25"/>
  <sheetData>
    <row r="4" spans="1:9" ht="33" x14ac:dyDescent="0.45">
      <c r="A4" s="153" t="s">
        <v>1077</v>
      </c>
      <c r="B4" s="153"/>
      <c r="C4" s="153"/>
      <c r="D4" s="153"/>
      <c r="E4" s="153"/>
      <c r="F4" s="153"/>
      <c r="G4" s="153"/>
      <c r="H4" s="153"/>
      <c r="I4" s="153"/>
    </row>
    <row r="7" spans="1:9" ht="33" x14ac:dyDescent="0.45">
      <c r="A7" s="148"/>
      <c r="B7" s="148"/>
      <c r="C7" s="148"/>
      <c r="D7" s="149" t="s">
        <v>1069</v>
      </c>
      <c r="E7" s="148"/>
      <c r="G7" s="148"/>
      <c r="H7" s="148"/>
      <c r="I7" s="148"/>
    </row>
    <row r="8" spans="1:9" ht="30" x14ac:dyDescent="0.4">
      <c r="A8" s="154" t="s">
        <v>1074</v>
      </c>
      <c r="B8" s="154"/>
      <c r="C8" s="154"/>
      <c r="D8" s="154"/>
      <c r="E8" s="154"/>
      <c r="F8" s="154"/>
      <c r="G8" s="154"/>
      <c r="H8" s="154"/>
      <c r="I8" s="154"/>
    </row>
    <row r="9" spans="1:9" x14ac:dyDescent="0.25">
      <c r="A9" s="148"/>
      <c r="B9" s="148"/>
      <c r="C9" s="148"/>
      <c r="D9" s="148"/>
      <c r="E9" s="148"/>
      <c r="F9" s="148"/>
      <c r="G9" s="148"/>
      <c r="H9" s="148"/>
      <c r="I9" s="148"/>
    </row>
    <row r="10" spans="1:9" x14ac:dyDescent="0.25">
      <c r="A10" s="148"/>
      <c r="B10" s="148"/>
      <c r="C10" s="148"/>
      <c r="D10" s="148"/>
      <c r="E10" s="148"/>
      <c r="F10" s="148"/>
      <c r="G10" s="148"/>
      <c r="H10" s="148"/>
      <c r="I10" s="148"/>
    </row>
    <row r="11" spans="1:9" ht="30" x14ac:dyDescent="0.4">
      <c r="A11" s="154" t="s">
        <v>1075</v>
      </c>
      <c r="B11" s="154"/>
      <c r="C11" s="154"/>
      <c r="D11" s="154"/>
      <c r="E11" s="154"/>
      <c r="F11" s="154"/>
      <c r="G11" s="154"/>
      <c r="H11" s="154"/>
      <c r="I11" s="154"/>
    </row>
    <row r="12" spans="1:9" x14ac:dyDescent="0.25">
      <c r="A12" s="148"/>
      <c r="B12" s="148"/>
      <c r="C12" s="148"/>
      <c r="D12" s="148"/>
      <c r="E12" s="148"/>
      <c r="F12" s="148"/>
      <c r="G12" s="148"/>
      <c r="H12" s="148"/>
      <c r="I12" s="148"/>
    </row>
    <row r="13" spans="1:9" x14ac:dyDescent="0.25">
      <c r="A13" s="148"/>
      <c r="B13" s="148"/>
      <c r="C13" s="148"/>
      <c r="D13" s="148"/>
      <c r="E13" s="148"/>
      <c r="F13" s="148"/>
      <c r="G13" s="148"/>
      <c r="H13" s="148"/>
      <c r="I13" s="148"/>
    </row>
    <row r="14" spans="1:9" x14ac:dyDescent="0.25">
      <c r="A14" s="148"/>
      <c r="B14" s="148"/>
      <c r="C14" s="148"/>
      <c r="D14" s="148"/>
      <c r="E14" s="148"/>
      <c r="F14" s="148"/>
      <c r="G14" s="148"/>
      <c r="H14" s="148"/>
      <c r="I14" s="148"/>
    </row>
    <row r="15" spans="1:9" x14ac:dyDescent="0.25">
      <c r="A15" s="148"/>
      <c r="B15" s="148"/>
      <c r="C15" s="148"/>
      <c r="D15" s="148"/>
      <c r="E15" s="148"/>
      <c r="F15" s="148"/>
      <c r="G15" s="148"/>
      <c r="H15" s="148"/>
      <c r="I15" s="148"/>
    </row>
    <row r="16" spans="1:9" x14ac:dyDescent="0.25">
      <c r="A16" s="148"/>
      <c r="B16" s="148"/>
      <c r="C16" s="148"/>
      <c r="D16" s="148"/>
      <c r="E16" s="148"/>
      <c r="F16" s="148"/>
      <c r="G16" s="148"/>
      <c r="H16" s="148"/>
      <c r="I16" s="148"/>
    </row>
    <row r="17" spans="1:9" x14ac:dyDescent="0.25">
      <c r="A17" s="148"/>
      <c r="B17" s="148"/>
      <c r="C17" s="148"/>
      <c r="D17" s="148"/>
      <c r="E17" s="148"/>
      <c r="F17" s="148"/>
      <c r="G17" s="148"/>
      <c r="H17" s="148"/>
      <c r="I17" s="148"/>
    </row>
    <row r="18" spans="1:9" x14ac:dyDescent="0.25">
      <c r="A18" s="148"/>
      <c r="B18" s="148"/>
      <c r="C18" s="148"/>
      <c r="D18" s="148"/>
      <c r="E18" s="148"/>
      <c r="F18" s="148"/>
      <c r="G18" s="148"/>
      <c r="H18" s="148"/>
      <c r="I18" s="148"/>
    </row>
    <row r="19" spans="1:9" x14ac:dyDescent="0.25">
      <c r="A19" s="148"/>
      <c r="B19" s="148"/>
      <c r="C19" s="148"/>
      <c r="D19" s="148"/>
      <c r="E19" s="148"/>
      <c r="F19" s="148"/>
      <c r="G19" s="148"/>
      <c r="H19" s="148"/>
      <c r="I19" s="148"/>
    </row>
    <row r="20" spans="1:9" ht="30" x14ac:dyDescent="0.4">
      <c r="A20" s="154" t="s">
        <v>1076</v>
      </c>
      <c r="B20" s="154"/>
      <c r="C20" s="154"/>
      <c r="D20" s="154"/>
      <c r="E20" s="154"/>
      <c r="F20" s="154"/>
      <c r="G20" s="154"/>
      <c r="H20" s="154"/>
      <c r="I20" s="154"/>
    </row>
    <row r="21" spans="1:9" x14ac:dyDescent="0.25">
      <c r="A21" s="148"/>
      <c r="B21" s="148"/>
      <c r="C21" s="148"/>
      <c r="D21" s="148"/>
      <c r="E21" s="148"/>
      <c r="F21" s="148"/>
      <c r="G21" s="148"/>
      <c r="H21" s="148"/>
      <c r="I21" s="148"/>
    </row>
  </sheetData>
  <mergeCells count="4">
    <mergeCell ref="A4:I4"/>
    <mergeCell ref="A8:I8"/>
    <mergeCell ref="A11:I11"/>
    <mergeCell ref="A20:I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02291-B264-4A67-A2B6-D6CC1511C436}">
  <dimension ref="A1:H855"/>
  <sheetViews>
    <sheetView showRuler="0" topLeftCell="A834" zoomScaleNormal="100" workbookViewId="0">
      <selection activeCell="H854" sqref="H854"/>
    </sheetView>
  </sheetViews>
  <sheetFormatPr defaultRowHeight="15" x14ac:dyDescent="0.25"/>
  <cols>
    <col min="1" max="1" width="6.5703125" style="13" customWidth="1"/>
    <col min="2" max="3" width="9.140625" style="13" customWidth="1"/>
    <col min="4" max="4" width="27.5703125" style="13" customWidth="1"/>
    <col min="5" max="6" width="14.7109375" style="14" customWidth="1"/>
    <col min="7" max="7" width="14.7109375" style="15" hidden="1" customWidth="1"/>
    <col min="8" max="8" width="15.42578125" customWidth="1"/>
  </cols>
  <sheetData>
    <row r="1" spans="1:8" ht="45.6" customHeight="1" x14ac:dyDescent="0.25">
      <c r="A1" s="137" t="s">
        <v>0</v>
      </c>
      <c r="B1" s="137" t="s">
        <v>1</v>
      </c>
      <c r="C1" s="137" t="s">
        <v>2</v>
      </c>
      <c r="D1" s="137" t="s">
        <v>973</v>
      </c>
      <c r="E1" s="137" t="s">
        <v>4</v>
      </c>
      <c r="F1" s="137" t="s">
        <v>5</v>
      </c>
      <c r="G1" s="137" t="s">
        <v>6</v>
      </c>
      <c r="H1" s="137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1" t="s">
        <v>1020</v>
      </c>
      <c r="E2" s="2">
        <v>30500</v>
      </c>
      <c r="F2" s="2">
        <v>30500</v>
      </c>
      <c r="G2" s="2">
        <v>30500</v>
      </c>
      <c r="H2" s="2">
        <v>30500</v>
      </c>
    </row>
    <row r="3" spans="1:8" x14ac:dyDescent="0.25">
      <c r="A3" s="1" t="s">
        <v>8</v>
      </c>
      <c r="B3" s="1" t="s">
        <v>9</v>
      </c>
      <c r="C3" s="1" t="s">
        <v>11</v>
      </c>
      <c r="D3" s="1" t="s">
        <v>12</v>
      </c>
      <c r="E3" s="2">
        <v>2333</v>
      </c>
      <c r="F3" s="2">
        <v>2333</v>
      </c>
      <c r="G3" s="2">
        <v>2333</v>
      </c>
      <c r="H3" s="2">
        <v>2333</v>
      </c>
    </row>
    <row r="4" spans="1:8" x14ac:dyDescent="0.25">
      <c r="A4" s="1" t="s">
        <v>8</v>
      </c>
      <c r="B4" s="1" t="s">
        <v>9</v>
      </c>
      <c r="C4" s="1" t="s">
        <v>13</v>
      </c>
      <c r="D4" s="1" t="s">
        <v>14</v>
      </c>
      <c r="E4" s="2">
        <v>53310</v>
      </c>
      <c r="F4" s="2">
        <v>42500</v>
      </c>
      <c r="G4" s="2">
        <v>37500</v>
      </c>
      <c r="H4" s="2">
        <v>47900</v>
      </c>
    </row>
    <row r="5" spans="1:8" x14ac:dyDescent="0.25">
      <c r="A5" s="1" t="s">
        <v>8</v>
      </c>
      <c r="B5" s="1" t="s">
        <v>9</v>
      </c>
      <c r="C5" s="1" t="s">
        <v>15</v>
      </c>
      <c r="D5" s="1" t="s">
        <v>16</v>
      </c>
      <c r="E5" s="2">
        <v>200</v>
      </c>
      <c r="F5" s="2">
        <v>200</v>
      </c>
      <c r="G5" s="2">
        <v>200</v>
      </c>
      <c r="H5" s="2">
        <v>165</v>
      </c>
    </row>
    <row r="6" spans="1:8" x14ac:dyDescent="0.25">
      <c r="A6" s="1" t="s">
        <v>8</v>
      </c>
      <c r="B6" s="1" t="s">
        <v>9</v>
      </c>
      <c r="C6" s="1" t="s">
        <v>17</v>
      </c>
      <c r="D6" s="1" t="s">
        <v>18</v>
      </c>
      <c r="E6" s="2">
        <v>8775</v>
      </c>
      <c r="F6" s="2">
        <v>8775</v>
      </c>
      <c r="G6" s="2">
        <v>8775</v>
      </c>
      <c r="H6" s="2">
        <v>8775</v>
      </c>
    </row>
    <row r="7" spans="1:8" x14ac:dyDescent="0.25">
      <c r="A7" s="1" t="s">
        <v>8</v>
      </c>
      <c r="B7" s="1" t="s">
        <v>9</v>
      </c>
      <c r="C7" s="1" t="s">
        <v>19</v>
      </c>
      <c r="D7" s="1" t="s">
        <v>20</v>
      </c>
      <c r="E7" s="2">
        <v>4500</v>
      </c>
      <c r="F7" s="2">
        <v>4500</v>
      </c>
      <c r="G7" s="2">
        <v>4500</v>
      </c>
      <c r="H7" s="2">
        <v>4250</v>
      </c>
    </row>
    <row r="8" spans="1:8" x14ac:dyDescent="0.25">
      <c r="A8" s="1" t="s">
        <v>8</v>
      </c>
      <c r="B8" s="1" t="s">
        <v>9</v>
      </c>
      <c r="C8" s="1" t="s">
        <v>21</v>
      </c>
      <c r="D8" s="1" t="s">
        <v>22</v>
      </c>
      <c r="E8" s="2">
        <v>0</v>
      </c>
      <c r="F8" s="2">
        <v>0</v>
      </c>
      <c r="G8" s="2">
        <v>0</v>
      </c>
      <c r="H8" s="2">
        <v>0</v>
      </c>
    </row>
    <row r="9" spans="1:8" x14ac:dyDescent="0.25">
      <c r="A9" s="1" t="s">
        <v>8</v>
      </c>
      <c r="B9" s="1" t="s">
        <v>9</v>
      </c>
      <c r="C9" s="1" t="s">
        <v>23</v>
      </c>
      <c r="D9" s="1" t="s">
        <v>24</v>
      </c>
      <c r="E9" s="2">
        <v>6500</v>
      </c>
      <c r="F9" s="2">
        <v>6500</v>
      </c>
      <c r="G9" s="2">
        <v>6500</v>
      </c>
      <c r="H9" s="2">
        <v>3000</v>
      </c>
    </row>
    <row r="10" spans="1:8" x14ac:dyDescent="0.25">
      <c r="A10" s="1" t="s">
        <v>8</v>
      </c>
      <c r="B10" s="1" t="s">
        <v>9</v>
      </c>
      <c r="C10" s="1" t="s">
        <v>25</v>
      </c>
      <c r="D10" s="1" t="s">
        <v>26</v>
      </c>
      <c r="E10" s="2">
        <v>3500</v>
      </c>
      <c r="F10" s="2">
        <v>3500</v>
      </c>
      <c r="G10" s="2">
        <v>3500</v>
      </c>
      <c r="H10" s="2">
        <v>3500</v>
      </c>
    </row>
    <row r="11" spans="1:8" x14ac:dyDescent="0.25">
      <c r="A11" s="1" t="s">
        <v>8</v>
      </c>
      <c r="B11" s="1" t="s">
        <v>9</v>
      </c>
      <c r="C11" s="1" t="s">
        <v>27</v>
      </c>
      <c r="D11" s="1" t="s">
        <v>28</v>
      </c>
      <c r="E11" s="2">
        <v>7000</v>
      </c>
      <c r="F11" s="2">
        <v>7000</v>
      </c>
      <c r="G11" s="2">
        <v>7000</v>
      </c>
      <c r="H11" s="2">
        <v>5000</v>
      </c>
    </row>
    <row r="12" spans="1:8" ht="25.5" x14ac:dyDescent="0.25">
      <c r="A12" s="3" t="s">
        <v>29</v>
      </c>
      <c r="B12" s="3" t="s">
        <v>9</v>
      </c>
      <c r="C12" s="3" t="s">
        <v>29</v>
      </c>
      <c r="D12" s="4" t="s">
        <v>30</v>
      </c>
      <c r="E12" s="5">
        <f>SUM(E2:E11)</f>
        <v>116618</v>
      </c>
      <c r="F12" s="5">
        <f>SUM(F2:F11)</f>
        <v>105808</v>
      </c>
      <c r="G12" s="5">
        <f>SUM(G2:G11)</f>
        <v>100808</v>
      </c>
      <c r="H12" s="5">
        <f>SUM(H2:H11)</f>
        <v>105423</v>
      </c>
    </row>
    <row r="13" spans="1:8" x14ac:dyDescent="0.25">
      <c r="A13" s="6"/>
      <c r="B13" s="6"/>
      <c r="C13" s="6"/>
      <c r="D13" s="6"/>
      <c r="E13" s="7"/>
      <c r="F13" s="7"/>
      <c r="G13" s="8"/>
      <c r="H13" s="7"/>
    </row>
    <row r="14" spans="1:8" ht="51" x14ac:dyDescent="0.25">
      <c r="A14" s="137" t="s">
        <v>0</v>
      </c>
      <c r="B14" s="137" t="s">
        <v>1</v>
      </c>
      <c r="C14" s="137" t="s">
        <v>2</v>
      </c>
      <c r="D14" s="137" t="s">
        <v>982</v>
      </c>
      <c r="E14" s="137" t="s">
        <v>4</v>
      </c>
      <c r="F14" s="137" t="s">
        <v>5</v>
      </c>
      <c r="G14" s="137" t="s">
        <v>6</v>
      </c>
      <c r="H14" s="137" t="s">
        <v>7</v>
      </c>
    </row>
    <row r="15" spans="1:8" x14ac:dyDescent="0.25">
      <c r="A15" s="1" t="s">
        <v>8</v>
      </c>
      <c r="B15" s="1" t="s">
        <v>31</v>
      </c>
      <c r="C15" s="1" t="s">
        <v>32</v>
      </c>
      <c r="D15" s="1" t="s">
        <v>1021</v>
      </c>
      <c r="E15" s="2">
        <v>277329.08</v>
      </c>
      <c r="F15" s="2">
        <v>277329.08</v>
      </c>
      <c r="G15" s="2">
        <v>277329.08</v>
      </c>
      <c r="H15" s="2">
        <v>270565</v>
      </c>
    </row>
    <row r="16" spans="1:8" x14ac:dyDescent="0.25">
      <c r="A16" s="1" t="s">
        <v>8</v>
      </c>
      <c r="B16" s="1" t="s">
        <v>31</v>
      </c>
      <c r="C16" s="1" t="s">
        <v>33</v>
      </c>
      <c r="D16" s="1" t="s">
        <v>1022</v>
      </c>
      <c r="E16" s="2">
        <v>99753.39</v>
      </c>
      <c r="F16" s="2">
        <v>109752.39</v>
      </c>
      <c r="G16" s="2">
        <v>109752.39</v>
      </c>
      <c r="H16" s="2">
        <v>74984.41</v>
      </c>
    </row>
    <row r="17" spans="1:8" x14ac:dyDescent="0.25">
      <c r="A17" s="1" t="s">
        <v>8</v>
      </c>
      <c r="B17" s="1" t="s">
        <v>31</v>
      </c>
      <c r="C17" s="1" t="s">
        <v>34</v>
      </c>
      <c r="D17" s="1" t="s">
        <v>1023</v>
      </c>
      <c r="E17" s="2">
        <v>77228.63</v>
      </c>
      <c r="F17" s="2">
        <v>75345.3</v>
      </c>
      <c r="G17" s="2">
        <v>75345.3</v>
      </c>
      <c r="H17" s="2">
        <v>68630</v>
      </c>
    </row>
    <row r="18" spans="1:8" x14ac:dyDescent="0.25">
      <c r="A18" s="1" t="s">
        <v>8</v>
      </c>
      <c r="B18" s="1" t="s">
        <v>31</v>
      </c>
      <c r="C18" s="1" t="s">
        <v>11</v>
      </c>
      <c r="D18" s="1" t="s">
        <v>12</v>
      </c>
      <c r="E18" s="2">
        <v>35519.800000000003</v>
      </c>
      <c r="F18" s="2">
        <v>34993.22</v>
      </c>
      <c r="G18" s="2">
        <v>34993.22</v>
      </c>
      <c r="H18" s="2">
        <v>31685</v>
      </c>
    </row>
    <row r="19" spans="1:8" x14ac:dyDescent="0.25">
      <c r="A19" s="1" t="s">
        <v>8</v>
      </c>
      <c r="B19" s="1" t="s">
        <v>31</v>
      </c>
      <c r="C19" s="1" t="s">
        <v>35</v>
      </c>
      <c r="D19" s="1" t="s">
        <v>36</v>
      </c>
      <c r="E19" s="2">
        <v>63703.48</v>
      </c>
      <c r="F19" s="2">
        <v>62759.09</v>
      </c>
      <c r="G19" s="2">
        <v>62759.09</v>
      </c>
      <c r="H19" s="2">
        <v>58896</v>
      </c>
    </row>
    <row r="20" spans="1:8" x14ac:dyDescent="0.25">
      <c r="A20" s="1" t="s">
        <v>8</v>
      </c>
      <c r="B20" s="1" t="s">
        <v>31</v>
      </c>
      <c r="C20" s="1" t="s">
        <v>13</v>
      </c>
      <c r="D20" s="1" t="s">
        <v>14</v>
      </c>
      <c r="E20" s="2">
        <v>38217</v>
      </c>
      <c r="F20" s="2">
        <v>35952</v>
      </c>
      <c r="G20" s="2">
        <v>35952</v>
      </c>
      <c r="H20" s="2">
        <v>29540</v>
      </c>
    </row>
    <row r="21" spans="1:8" x14ac:dyDescent="0.25">
      <c r="A21" s="1" t="s">
        <v>8</v>
      </c>
      <c r="B21" s="1" t="s">
        <v>31</v>
      </c>
      <c r="C21" s="1" t="s">
        <v>37</v>
      </c>
      <c r="D21" s="1" t="s">
        <v>38</v>
      </c>
      <c r="E21" s="2">
        <v>2182.2600000000002</v>
      </c>
      <c r="F21" s="2">
        <v>2149.91</v>
      </c>
      <c r="G21" s="2">
        <v>2149.91</v>
      </c>
      <c r="H21" s="2">
        <v>2237</v>
      </c>
    </row>
    <row r="22" spans="1:8" x14ac:dyDescent="0.25">
      <c r="A22" s="1" t="s">
        <v>8</v>
      </c>
      <c r="B22" s="1" t="s">
        <v>31</v>
      </c>
      <c r="C22" s="1" t="s">
        <v>39</v>
      </c>
      <c r="D22" s="1" t="s">
        <v>40</v>
      </c>
      <c r="E22" s="2">
        <v>2451.56</v>
      </c>
      <c r="F22" s="2">
        <v>2415.2199999999998</v>
      </c>
      <c r="G22" s="2">
        <v>2415.2199999999998</v>
      </c>
      <c r="H22" s="2">
        <v>2187</v>
      </c>
    </row>
    <row r="23" spans="1:8" x14ac:dyDescent="0.25">
      <c r="A23" s="1" t="s">
        <v>8</v>
      </c>
      <c r="B23" s="1" t="s">
        <v>31</v>
      </c>
      <c r="C23" s="1" t="s">
        <v>15</v>
      </c>
      <c r="D23" s="1" t="s">
        <v>16</v>
      </c>
      <c r="E23" s="2">
        <v>220</v>
      </c>
      <c r="F23" s="2">
        <v>220</v>
      </c>
      <c r="G23" s="2">
        <v>220</v>
      </c>
      <c r="H23" s="2">
        <v>219</v>
      </c>
    </row>
    <row r="24" spans="1:8" x14ac:dyDescent="0.25">
      <c r="A24" s="1" t="s">
        <v>8</v>
      </c>
      <c r="B24" s="1" t="s">
        <v>31</v>
      </c>
      <c r="C24" s="1" t="s">
        <v>41</v>
      </c>
      <c r="D24" s="1" t="s">
        <v>42</v>
      </c>
      <c r="E24" s="2">
        <v>0</v>
      </c>
      <c r="F24" s="2">
        <v>0</v>
      </c>
      <c r="G24" s="2">
        <v>200</v>
      </c>
      <c r="H24" s="2">
        <v>200</v>
      </c>
    </row>
    <row r="25" spans="1:8" x14ac:dyDescent="0.25">
      <c r="A25" s="1" t="s">
        <v>8</v>
      </c>
      <c r="B25" s="1" t="s">
        <v>31</v>
      </c>
      <c r="C25" s="1" t="s">
        <v>43</v>
      </c>
      <c r="D25" s="1" t="s">
        <v>44</v>
      </c>
      <c r="E25" s="2">
        <v>1950</v>
      </c>
      <c r="F25" s="2">
        <v>1950</v>
      </c>
      <c r="G25" s="2">
        <v>1950</v>
      </c>
      <c r="H25" s="2">
        <v>1950</v>
      </c>
    </row>
    <row r="26" spans="1:8" x14ac:dyDescent="0.25">
      <c r="A26" s="1" t="s">
        <v>8</v>
      </c>
      <c r="B26" s="1" t="s">
        <v>31</v>
      </c>
      <c r="C26" s="1" t="s">
        <v>45</v>
      </c>
      <c r="D26" s="1" t="s">
        <v>46</v>
      </c>
      <c r="E26" s="2">
        <v>3500</v>
      </c>
      <c r="F26" s="2">
        <v>3500</v>
      </c>
      <c r="G26" s="2">
        <v>3500</v>
      </c>
      <c r="H26" s="2">
        <v>3500</v>
      </c>
    </row>
    <row r="27" spans="1:8" x14ac:dyDescent="0.25">
      <c r="A27" s="1" t="s">
        <v>8</v>
      </c>
      <c r="B27" s="1" t="s">
        <v>31</v>
      </c>
      <c r="C27" s="1" t="s">
        <v>47</v>
      </c>
      <c r="D27" s="1" t="s">
        <v>48</v>
      </c>
      <c r="E27" s="2">
        <v>2400</v>
      </c>
      <c r="F27" s="2">
        <v>2400</v>
      </c>
      <c r="G27" s="2">
        <v>2400</v>
      </c>
      <c r="H27" s="2">
        <v>1200</v>
      </c>
    </row>
    <row r="28" spans="1:8" x14ac:dyDescent="0.25">
      <c r="A28" s="1" t="s">
        <v>8</v>
      </c>
      <c r="B28" s="1" t="s">
        <v>31</v>
      </c>
      <c r="C28" s="1" t="s">
        <v>49</v>
      </c>
      <c r="D28" s="1" t="s">
        <v>50</v>
      </c>
      <c r="E28" s="2">
        <v>0</v>
      </c>
      <c r="F28" s="2">
        <v>0</v>
      </c>
      <c r="G28" s="2">
        <v>0</v>
      </c>
      <c r="H28" s="2">
        <v>1200</v>
      </c>
    </row>
    <row r="29" spans="1:8" x14ac:dyDescent="0.25">
      <c r="A29" s="1" t="s">
        <v>8</v>
      </c>
      <c r="B29" s="1" t="s">
        <v>31</v>
      </c>
      <c r="C29" s="1" t="s">
        <v>21</v>
      </c>
      <c r="D29" s="1" t="s">
        <v>22</v>
      </c>
      <c r="E29" s="2">
        <v>0</v>
      </c>
      <c r="F29" s="2">
        <v>0</v>
      </c>
      <c r="G29" s="2">
        <v>0</v>
      </c>
      <c r="H29" s="2">
        <v>0</v>
      </c>
    </row>
    <row r="30" spans="1:8" x14ac:dyDescent="0.25">
      <c r="A30" s="1" t="s">
        <v>8</v>
      </c>
      <c r="B30" s="1" t="s">
        <v>31</v>
      </c>
      <c r="C30" s="1" t="s">
        <v>23</v>
      </c>
      <c r="D30" s="1" t="s">
        <v>51</v>
      </c>
      <c r="E30" s="2">
        <v>7000</v>
      </c>
      <c r="F30" s="2">
        <v>7000</v>
      </c>
      <c r="G30" s="2">
        <v>9000</v>
      </c>
      <c r="H30" s="2">
        <v>9000</v>
      </c>
    </row>
    <row r="31" spans="1:8" x14ac:dyDescent="0.25">
      <c r="A31" s="1" t="s">
        <v>8</v>
      </c>
      <c r="B31" s="1" t="s">
        <v>31</v>
      </c>
      <c r="C31" s="1" t="s">
        <v>25</v>
      </c>
      <c r="D31" s="1" t="s">
        <v>26</v>
      </c>
      <c r="E31" s="2">
        <v>2500</v>
      </c>
      <c r="F31" s="2">
        <v>2500</v>
      </c>
      <c r="G31" s="2">
        <v>2000</v>
      </c>
      <c r="H31" s="2">
        <v>1000</v>
      </c>
    </row>
    <row r="32" spans="1:8" x14ac:dyDescent="0.25">
      <c r="A32" s="1" t="s">
        <v>8</v>
      </c>
      <c r="B32" s="1" t="s">
        <v>31</v>
      </c>
      <c r="C32" s="1" t="s">
        <v>52</v>
      </c>
      <c r="D32" s="1" t="s">
        <v>53</v>
      </c>
      <c r="E32" s="2">
        <v>4500</v>
      </c>
      <c r="F32" s="2">
        <v>4500</v>
      </c>
      <c r="G32" s="2">
        <v>4500</v>
      </c>
      <c r="H32" s="2">
        <v>4500</v>
      </c>
    </row>
    <row r="33" spans="1:8" x14ac:dyDescent="0.25">
      <c r="A33" s="1" t="s">
        <v>8</v>
      </c>
      <c r="B33" s="1" t="s">
        <v>31</v>
      </c>
      <c r="C33" s="1" t="s">
        <v>54</v>
      </c>
      <c r="D33" s="1" t="s">
        <v>55</v>
      </c>
      <c r="E33" s="2">
        <v>1000</v>
      </c>
      <c r="F33" s="2">
        <v>1000</v>
      </c>
      <c r="G33" s="2">
        <v>1500</v>
      </c>
      <c r="H33" s="2">
        <v>1500</v>
      </c>
    </row>
    <row r="34" spans="1:8" x14ac:dyDescent="0.25">
      <c r="A34" s="1" t="s">
        <v>8</v>
      </c>
      <c r="B34" s="1" t="s">
        <v>31</v>
      </c>
      <c r="C34" s="1" t="s">
        <v>56</v>
      </c>
      <c r="D34" s="1" t="s">
        <v>57</v>
      </c>
      <c r="E34" s="2">
        <v>0</v>
      </c>
      <c r="F34" s="2">
        <v>0</v>
      </c>
      <c r="G34" s="2">
        <v>0</v>
      </c>
      <c r="H34" s="2">
        <v>1500</v>
      </c>
    </row>
    <row r="35" spans="1:8" x14ac:dyDescent="0.25">
      <c r="A35" s="1" t="s">
        <v>8</v>
      </c>
      <c r="B35" s="1" t="s">
        <v>31</v>
      </c>
      <c r="C35" s="1" t="s">
        <v>58</v>
      </c>
      <c r="D35" s="1" t="s">
        <v>59</v>
      </c>
      <c r="E35" s="2">
        <v>0</v>
      </c>
      <c r="F35" s="2">
        <v>0</v>
      </c>
      <c r="G35" s="2">
        <v>0</v>
      </c>
      <c r="H35" s="2">
        <v>0</v>
      </c>
    </row>
    <row r="36" spans="1:8" x14ac:dyDescent="0.25">
      <c r="A36" s="1" t="s">
        <v>8</v>
      </c>
      <c r="B36" s="1" t="s">
        <v>31</v>
      </c>
      <c r="C36" s="1" t="s">
        <v>60</v>
      </c>
      <c r="D36" s="1" t="s">
        <v>61</v>
      </c>
      <c r="E36" s="2">
        <v>0</v>
      </c>
      <c r="F36" s="2">
        <v>0</v>
      </c>
      <c r="G36" s="2">
        <v>0</v>
      </c>
      <c r="H36" s="2">
        <v>0</v>
      </c>
    </row>
    <row r="37" spans="1:8" x14ac:dyDescent="0.25">
      <c r="A37" s="1" t="s">
        <v>8</v>
      </c>
      <c r="B37" s="1" t="s">
        <v>31</v>
      </c>
      <c r="C37" s="1" t="s">
        <v>62</v>
      </c>
      <c r="D37" s="1" t="s">
        <v>63</v>
      </c>
      <c r="E37" s="2">
        <v>24806.25</v>
      </c>
      <c r="F37" s="2">
        <v>24806.25</v>
      </c>
      <c r="G37" s="2">
        <v>24806.25</v>
      </c>
      <c r="H37" s="2">
        <v>23625</v>
      </c>
    </row>
    <row r="38" spans="1:8" ht="25.5" x14ac:dyDescent="0.25">
      <c r="A38" s="3" t="s">
        <v>29</v>
      </c>
      <c r="B38" s="3" t="s">
        <v>31</v>
      </c>
      <c r="C38" s="3" t="s">
        <v>29</v>
      </c>
      <c r="D38" s="4" t="s">
        <v>64</v>
      </c>
      <c r="E38" s="5">
        <f>SUM(E15:E37)</f>
        <v>644261.45000000007</v>
      </c>
      <c r="F38" s="5">
        <f>SUM(F15:F37)</f>
        <v>648572.46</v>
      </c>
      <c r="G38" s="5">
        <f>SUM(G15:G37)</f>
        <v>650772.46</v>
      </c>
      <c r="H38" s="5">
        <f>SUM(H15:H37)</f>
        <v>588118.41</v>
      </c>
    </row>
    <row r="39" spans="1:8" x14ac:dyDescent="0.25">
      <c r="A39" s="9"/>
      <c r="B39" s="9"/>
      <c r="C39" s="9"/>
      <c r="D39" s="9"/>
      <c r="E39" s="10"/>
      <c r="F39" s="10"/>
      <c r="G39" s="11"/>
      <c r="H39" s="10"/>
    </row>
    <row r="40" spans="1:8" x14ac:dyDescent="0.25">
      <c r="A40" s="9"/>
      <c r="B40" s="9"/>
      <c r="C40" s="9"/>
      <c r="D40" s="9"/>
      <c r="E40" s="10"/>
      <c r="F40" s="10"/>
      <c r="G40" s="11"/>
      <c r="H40" s="10"/>
    </row>
    <row r="41" spans="1:8" ht="51" x14ac:dyDescent="0.25">
      <c r="A41" s="137" t="s">
        <v>0</v>
      </c>
      <c r="B41" s="137" t="s">
        <v>1</v>
      </c>
      <c r="C41" s="137" t="s">
        <v>2</v>
      </c>
      <c r="D41" s="137" t="s">
        <v>974</v>
      </c>
      <c r="E41" s="137" t="s">
        <v>4</v>
      </c>
      <c r="F41" s="137" t="s">
        <v>5</v>
      </c>
      <c r="G41" s="137" t="s">
        <v>6</v>
      </c>
      <c r="H41" s="137" t="s">
        <v>7</v>
      </c>
    </row>
    <row r="42" spans="1:8" x14ac:dyDescent="0.25">
      <c r="A42" s="1" t="s">
        <v>8</v>
      </c>
      <c r="B42" s="1" t="s">
        <v>65</v>
      </c>
      <c r="C42" s="1" t="s">
        <v>66</v>
      </c>
      <c r="D42" s="1" t="s">
        <v>67</v>
      </c>
      <c r="E42" s="2">
        <v>95000</v>
      </c>
      <c r="F42" s="2">
        <v>95000</v>
      </c>
      <c r="G42" s="2">
        <v>95000</v>
      </c>
      <c r="H42" s="2">
        <v>76000</v>
      </c>
    </row>
    <row r="43" spans="1:8" x14ac:dyDescent="0.25">
      <c r="A43" s="3" t="s">
        <v>29</v>
      </c>
      <c r="B43" s="3" t="s">
        <v>65</v>
      </c>
      <c r="C43" s="3" t="s">
        <v>29</v>
      </c>
      <c r="D43" s="3" t="s">
        <v>68</v>
      </c>
      <c r="E43" s="5">
        <f>E42</f>
        <v>95000</v>
      </c>
      <c r="F43" s="5">
        <f>F42</f>
        <v>95000</v>
      </c>
      <c r="G43" s="5">
        <f>G42</f>
        <v>95000</v>
      </c>
      <c r="H43" s="5">
        <f>H42</f>
        <v>76000</v>
      </c>
    </row>
    <row r="44" spans="1:8" x14ac:dyDescent="0.25">
      <c r="A44" s="9"/>
      <c r="B44" s="9"/>
      <c r="C44" s="9"/>
      <c r="D44" s="9"/>
      <c r="E44" s="10"/>
      <c r="F44" s="10"/>
      <c r="G44" s="11"/>
      <c r="H44" s="10"/>
    </row>
    <row r="45" spans="1:8" x14ac:dyDescent="0.25">
      <c r="A45" s="9"/>
      <c r="B45" s="9"/>
      <c r="C45" s="9"/>
      <c r="D45" s="9"/>
      <c r="E45" s="10"/>
      <c r="F45" s="10"/>
      <c r="G45" s="11"/>
      <c r="H45" s="10"/>
    </row>
    <row r="46" spans="1:8" x14ac:dyDescent="0.25">
      <c r="A46" s="9"/>
      <c r="B46" s="9"/>
      <c r="C46" s="9"/>
      <c r="D46" s="9"/>
      <c r="E46" s="10"/>
      <c r="F46" s="10"/>
      <c r="G46" s="11"/>
      <c r="H46" s="10"/>
    </row>
    <row r="47" spans="1:8" x14ac:dyDescent="0.25">
      <c r="A47" s="9"/>
      <c r="B47" s="9"/>
      <c r="C47" s="9"/>
      <c r="D47" s="9"/>
      <c r="E47" s="10"/>
      <c r="F47" s="10"/>
      <c r="G47" s="11"/>
      <c r="H47" s="10"/>
    </row>
    <row r="48" spans="1:8" x14ac:dyDescent="0.25">
      <c r="A48" s="9"/>
      <c r="B48" s="9"/>
      <c r="C48" s="9"/>
      <c r="D48" s="9"/>
      <c r="E48" s="10"/>
      <c r="F48" s="10"/>
      <c r="G48" s="11"/>
      <c r="H48" s="10"/>
    </row>
    <row r="49" spans="1:8" x14ac:dyDescent="0.25">
      <c r="A49" s="9"/>
      <c r="B49" s="9"/>
      <c r="C49" s="9"/>
      <c r="D49" s="9"/>
      <c r="E49" s="10"/>
      <c r="F49" s="10"/>
      <c r="G49" s="11"/>
      <c r="H49" s="10"/>
    </row>
    <row r="50" spans="1:8" x14ac:dyDescent="0.25">
      <c r="A50" s="9"/>
      <c r="B50" s="9"/>
      <c r="C50" s="9"/>
      <c r="D50" s="9"/>
      <c r="E50" s="10"/>
      <c r="F50" s="10"/>
      <c r="G50" s="11"/>
      <c r="H50" s="10"/>
    </row>
    <row r="51" spans="1:8" ht="51" x14ac:dyDescent="0.25">
      <c r="A51" s="137" t="s">
        <v>0</v>
      </c>
      <c r="B51" s="137" t="s">
        <v>1</v>
      </c>
      <c r="C51" s="137" t="s">
        <v>2</v>
      </c>
      <c r="D51" s="137" t="s">
        <v>975</v>
      </c>
      <c r="E51" s="137" t="s">
        <v>4</v>
      </c>
      <c r="F51" s="137" t="s">
        <v>5</v>
      </c>
      <c r="G51" s="137" t="s">
        <v>6</v>
      </c>
      <c r="H51" s="137" t="s">
        <v>7</v>
      </c>
    </row>
    <row r="52" spans="1:8" x14ac:dyDescent="0.25">
      <c r="A52" s="1" t="s">
        <v>8</v>
      </c>
      <c r="B52" s="1" t="s">
        <v>69</v>
      </c>
      <c r="C52" s="1" t="s">
        <v>70</v>
      </c>
      <c r="D52" s="1" t="s">
        <v>1024</v>
      </c>
      <c r="E52" s="2">
        <v>98133.95</v>
      </c>
      <c r="F52" s="2">
        <v>98133.95</v>
      </c>
      <c r="G52" s="2">
        <v>99657</v>
      </c>
      <c r="H52" s="2">
        <v>95740.38</v>
      </c>
    </row>
    <row r="53" spans="1:8" x14ac:dyDescent="0.25">
      <c r="A53" s="1" t="s">
        <v>8</v>
      </c>
      <c r="B53" s="1" t="s">
        <v>69</v>
      </c>
      <c r="C53" s="1" t="s">
        <v>71</v>
      </c>
      <c r="D53" s="1" t="s">
        <v>1025</v>
      </c>
      <c r="E53" s="2">
        <v>117864.38</v>
      </c>
      <c r="F53" s="2">
        <v>117864.38</v>
      </c>
      <c r="G53" s="2">
        <v>124385.91</v>
      </c>
      <c r="H53" s="2">
        <v>114989.49</v>
      </c>
    </row>
    <row r="54" spans="1:8" x14ac:dyDescent="0.25">
      <c r="A54" s="1" t="s">
        <v>8</v>
      </c>
      <c r="B54" s="1" t="s">
        <v>69</v>
      </c>
      <c r="C54" s="1" t="s">
        <v>72</v>
      </c>
      <c r="D54" s="1" t="s">
        <v>73</v>
      </c>
      <c r="E54" s="2">
        <v>18000</v>
      </c>
      <c r="F54" s="2">
        <v>18000</v>
      </c>
      <c r="G54" s="2">
        <v>18000</v>
      </c>
      <c r="H54" s="2">
        <v>18000</v>
      </c>
    </row>
    <row r="55" spans="1:8" x14ac:dyDescent="0.25">
      <c r="A55" s="1" t="s">
        <v>8</v>
      </c>
      <c r="B55" s="1" t="s">
        <v>69</v>
      </c>
      <c r="C55" s="1" t="s">
        <v>11</v>
      </c>
      <c r="D55" s="1" t="s">
        <v>12</v>
      </c>
      <c r="E55" s="2">
        <v>17900.87</v>
      </c>
      <c r="F55" s="2">
        <v>17900.87</v>
      </c>
      <c r="G55" s="2">
        <v>18516.28</v>
      </c>
      <c r="H55" s="2">
        <v>17498</v>
      </c>
    </row>
    <row r="56" spans="1:8" x14ac:dyDescent="0.25">
      <c r="A56" s="1" t="s">
        <v>8</v>
      </c>
      <c r="B56" s="1" t="s">
        <v>69</v>
      </c>
      <c r="C56" s="1" t="s">
        <v>35</v>
      </c>
      <c r="D56" s="1" t="s">
        <v>36</v>
      </c>
      <c r="E56" s="2">
        <v>29634.97</v>
      </c>
      <c r="F56" s="2">
        <v>29634.97</v>
      </c>
      <c r="G56" s="2">
        <v>33208.28</v>
      </c>
      <c r="H56" s="2">
        <v>29966</v>
      </c>
    </row>
    <row r="57" spans="1:8" x14ac:dyDescent="0.25">
      <c r="A57" s="1" t="s">
        <v>8</v>
      </c>
      <c r="B57" s="1" t="s">
        <v>69</v>
      </c>
      <c r="C57" s="1" t="s">
        <v>13</v>
      </c>
      <c r="D57" s="1" t="s">
        <v>14</v>
      </c>
      <c r="E57" s="2">
        <v>20171.8</v>
      </c>
      <c r="F57" s="2">
        <v>25000</v>
      </c>
      <c r="G57" s="2">
        <v>24015</v>
      </c>
      <c r="H57" s="2">
        <v>23316</v>
      </c>
    </row>
    <row r="58" spans="1:8" x14ac:dyDescent="0.25">
      <c r="A58" s="1" t="s">
        <v>8</v>
      </c>
      <c r="B58" s="1" t="s">
        <v>69</v>
      </c>
      <c r="C58" s="1" t="s">
        <v>37</v>
      </c>
      <c r="D58" s="1" t="s">
        <v>38</v>
      </c>
      <c r="E58" s="2">
        <v>1015.19</v>
      </c>
      <c r="F58" s="2">
        <v>1015.19</v>
      </c>
      <c r="G58" s="2">
        <v>1138</v>
      </c>
      <c r="H58" s="2">
        <v>1138</v>
      </c>
    </row>
    <row r="59" spans="1:8" x14ac:dyDescent="0.25">
      <c r="A59" s="1" t="s">
        <v>8</v>
      </c>
      <c r="B59" s="1" t="s">
        <v>69</v>
      </c>
      <c r="C59" s="1" t="s">
        <v>39</v>
      </c>
      <c r="D59" s="1" t="s">
        <v>40</v>
      </c>
      <c r="E59" s="2">
        <v>177.54</v>
      </c>
      <c r="F59" s="2">
        <v>177.54</v>
      </c>
      <c r="G59" s="2">
        <v>173</v>
      </c>
      <c r="H59" s="2">
        <v>173</v>
      </c>
    </row>
    <row r="60" spans="1:8" x14ac:dyDescent="0.25">
      <c r="A60" s="1" t="s">
        <v>8</v>
      </c>
      <c r="B60" s="1" t="s">
        <v>69</v>
      </c>
      <c r="C60" s="1" t="s">
        <v>15</v>
      </c>
      <c r="D60" s="1" t="s">
        <v>16</v>
      </c>
      <c r="E60" s="2">
        <v>176</v>
      </c>
      <c r="F60" s="2">
        <v>176</v>
      </c>
      <c r="G60" s="2">
        <v>176</v>
      </c>
      <c r="H60" s="2">
        <v>176</v>
      </c>
    </row>
    <row r="61" spans="1:8" x14ac:dyDescent="0.25">
      <c r="A61" s="1" t="s">
        <v>8</v>
      </c>
      <c r="B61" s="1" t="s">
        <v>69</v>
      </c>
      <c r="C61" s="1" t="s">
        <v>74</v>
      </c>
      <c r="D61" s="1" t="s">
        <v>75</v>
      </c>
      <c r="E61" s="2">
        <v>19000</v>
      </c>
      <c r="F61" s="2">
        <v>19000</v>
      </c>
      <c r="G61" s="2">
        <v>19000</v>
      </c>
      <c r="H61" s="2">
        <v>19000</v>
      </c>
    </row>
    <row r="62" spans="1:8" x14ac:dyDescent="0.25">
      <c r="A62" s="1" t="s">
        <v>8</v>
      </c>
      <c r="B62" s="1" t="s">
        <v>69</v>
      </c>
      <c r="C62" s="1" t="s">
        <v>43</v>
      </c>
      <c r="D62" s="1" t="s">
        <v>44</v>
      </c>
      <c r="E62" s="2">
        <v>5500</v>
      </c>
      <c r="F62" s="2">
        <v>5500</v>
      </c>
      <c r="G62" s="12">
        <v>5500</v>
      </c>
      <c r="H62" s="2">
        <v>6000</v>
      </c>
    </row>
    <row r="63" spans="1:8" x14ac:dyDescent="0.25">
      <c r="A63" s="1" t="s">
        <v>8</v>
      </c>
      <c r="B63" s="1" t="s">
        <v>69</v>
      </c>
      <c r="C63" s="1" t="s">
        <v>76</v>
      </c>
      <c r="D63" s="1" t="s">
        <v>77</v>
      </c>
      <c r="E63" s="2">
        <v>8000</v>
      </c>
      <c r="F63" s="2">
        <v>8000</v>
      </c>
      <c r="G63" s="2">
        <v>8000</v>
      </c>
      <c r="H63" s="2">
        <v>8000</v>
      </c>
    </row>
    <row r="64" spans="1:8" x14ac:dyDescent="0.25">
      <c r="A64" s="1" t="s">
        <v>8</v>
      </c>
      <c r="B64" s="1" t="s">
        <v>69</v>
      </c>
      <c r="C64" s="1" t="s">
        <v>78</v>
      </c>
      <c r="D64" s="1" t="s">
        <v>79</v>
      </c>
      <c r="E64" s="2">
        <v>19391.53</v>
      </c>
      <c r="F64" s="2">
        <v>19391.53</v>
      </c>
      <c r="G64" s="2">
        <v>19391.53</v>
      </c>
      <c r="H64" s="2">
        <v>18826.73</v>
      </c>
    </row>
    <row r="65" spans="1:8" x14ac:dyDescent="0.25">
      <c r="A65" s="1" t="s">
        <v>8</v>
      </c>
      <c r="B65" s="1" t="s">
        <v>69</v>
      </c>
      <c r="C65" s="1" t="s">
        <v>19</v>
      </c>
      <c r="D65" s="1" t="s">
        <v>20</v>
      </c>
      <c r="E65" s="2">
        <v>500</v>
      </c>
      <c r="F65" s="2">
        <v>500</v>
      </c>
      <c r="G65" s="2">
        <v>600</v>
      </c>
      <c r="H65" s="2">
        <v>600</v>
      </c>
    </row>
    <row r="66" spans="1:8" x14ac:dyDescent="0.25">
      <c r="A66" s="1" t="s">
        <v>8</v>
      </c>
      <c r="B66" s="1" t="s">
        <v>69</v>
      </c>
      <c r="C66" s="1" t="s">
        <v>80</v>
      </c>
      <c r="D66" s="1" t="s">
        <v>81</v>
      </c>
      <c r="E66" s="2">
        <v>6000</v>
      </c>
      <c r="F66" s="2">
        <v>6000</v>
      </c>
      <c r="G66" s="2">
        <v>6500</v>
      </c>
      <c r="H66" s="2">
        <v>6500</v>
      </c>
    </row>
    <row r="67" spans="1:8" x14ac:dyDescent="0.25">
      <c r="A67" s="1" t="s">
        <v>8</v>
      </c>
      <c r="B67" s="1" t="s">
        <v>69</v>
      </c>
      <c r="C67" s="1" t="s">
        <v>45</v>
      </c>
      <c r="D67" s="1" t="s">
        <v>46</v>
      </c>
      <c r="E67" s="2">
        <v>9000</v>
      </c>
      <c r="F67" s="2">
        <v>9000</v>
      </c>
      <c r="G67" s="2">
        <v>9000</v>
      </c>
      <c r="H67" s="2">
        <v>9500</v>
      </c>
    </row>
    <row r="68" spans="1:8" x14ac:dyDescent="0.25">
      <c r="A68" s="1" t="s">
        <v>8</v>
      </c>
      <c r="B68" s="1" t="s">
        <v>69</v>
      </c>
      <c r="C68" s="1" t="s">
        <v>47</v>
      </c>
      <c r="D68" s="1" t="s">
        <v>48</v>
      </c>
      <c r="E68" s="2">
        <v>700</v>
      </c>
      <c r="F68" s="2">
        <v>700</v>
      </c>
      <c r="G68" s="2">
        <v>700</v>
      </c>
      <c r="H68" s="2">
        <v>700</v>
      </c>
    </row>
    <row r="69" spans="1:8" x14ac:dyDescent="0.25">
      <c r="A69" s="1" t="s">
        <v>8</v>
      </c>
      <c r="B69" s="1" t="s">
        <v>69</v>
      </c>
      <c r="C69" s="1" t="s">
        <v>23</v>
      </c>
      <c r="D69" s="1" t="s">
        <v>24</v>
      </c>
      <c r="E69" s="2">
        <v>3500</v>
      </c>
      <c r="F69" s="2">
        <v>3500</v>
      </c>
      <c r="G69" s="2">
        <v>3600</v>
      </c>
      <c r="H69" s="2">
        <v>3900</v>
      </c>
    </row>
    <row r="70" spans="1:8" x14ac:dyDescent="0.25">
      <c r="A70" s="1" t="s">
        <v>8</v>
      </c>
      <c r="B70" s="1" t="s">
        <v>69</v>
      </c>
      <c r="C70" s="1" t="s">
        <v>25</v>
      </c>
      <c r="D70" s="1" t="s">
        <v>26</v>
      </c>
      <c r="E70" s="2">
        <v>1200</v>
      </c>
      <c r="F70" s="2">
        <v>1200</v>
      </c>
      <c r="G70" s="2">
        <v>1200</v>
      </c>
      <c r="H70" s="2">
        <v>1200</v>
      </c>
    </row>
    <row r="71" spans="1:8" x14ac:dyDescent="0.25">
      <c r="A71" s="1" t="s">
        <v>8</v>
      </c>
      <c r="B71" s="1" t="s">
        <v>69</v>
      </c>
      <c r="C71" s="1" t="s">
        <v>82</v>
      </c>
      <c r="D71" s="1" t="s">
        <v>83</v>
      </c>
      <c r="E71" s="2">
        <v>2500</v>
      </c>
      <c r="F71" s="2">
        <v>2500</v>
      </c>
      <c r="G71" s="2">
        <v>2500</v>
      </c>
      <c r="H71" s="2">
        <v>3000</v>
      </c>
    </row>
    <row r="72" spans="1:8" x14ac:dyDescent="0.25">
      <c r="A72" s="1" t="s">
        <v>8</v>
      </c>
      <c r="B72" s="1" t="s">
        <v>69</v>
      </c>
      <c r="C72" s="1" t="s">
        <v>52</v>
      </c>
      <c r="D72" s="1" t="s">
        <v>53</v>
      </c>
      <c r="E72" s="2">
        <v>2500</v>
      </c>
      <c r="F72" s="2">
        <v>2500</v>
      </c>
      <c r="G72" s="2">
        <v>3500</v>
      </c>
      <c r="H72" s="2">
        <v>3500</v>
      </c>
    </row>
    <row r="73" spans="1:8" x14ac:dyDescent="0.25">
      <c r="A73" s="1" t="s">
        <v>8</v>
      </c>
      <c r="B73" s="1" t="s">
        <v>69</v>
      </c>
      <c r="C73" s="1" t="s">
        <v>84</v>
      </c>
      <c r="D73" s="1" t="s">
        <v>85</v>
      </c>
      <c r="E73" s="2">
        <v>1500</v>
      </c>
      <c r="F73" s="2">
        <v>1500</v>
      </c>
      <c r="G73" s="2">
        <v>1600</v>
      </c>
      <c r="H73" s="2">
        <v>1600</v>
      </c>
    </row>
    <row r="74" spans="1:8" x14ac:dyDescent="0.25">
      <c r="A74" s="1" t="s">
        <v>8</v>
      </c>
      <c r="B74" s="1" t="s">
        <v>69</v>
      </c>
      <c r="C74" s="1" t="s">
        <v>86</v>
      </c>
      <c r="D74" s="1" t="s">
        <v>87</v>
      </c>
      <c r="E74" s="2">
        <v>900</v>
      </c>
      <c r="F74" s="2">
        <v>900</v>
      </c>
      <c r="G74" s="2">
        <v>900</v>
      </c>
      <c r="H74" s="2">
        <v>900</v>
      </c>
    </row>
    <row r="75" spans="1:8" x14ac:dyDescent="0.25">
      <c r="A75" s="1" t="s">
        <v>8</v>
      </c>
      <c r="B75" s="1" t="s">
        <v>69</v>
      </c>
      <c r="C75" s="1" t="s">
        <v>88</v>
      </c>
      <c r="D75" s="1" t="s">
        <v>89</v>
      </c>
      <c r="E75" s="2">
        <v>8500</v>
      </c>
      <c r="F75" s="2">
        <v>8500</v>
      </c>
      <c r="G75" s="2">
        <v>8500</v>
      </c>
      <c r="H75" s="2">
        <v>8000</v>
      </c>
    </row>
    <row r="76" spans="1:8" x14ac:dyDescent="0.25">
      <c r="A76" s="1" t="s">
        <v>8</v>
      </c>
      <c r="B76" s="1" t="s">
        <v>69</v>
      </c>
      <c r="C76" s="1" t="s">
        <v>90</v>
      </c>
      <c r="D76" s="1" t="s">
        <v>91</v>
      </c>
      <c r="E76" s="2">
        <v>900</v>
      </c>
      <c r="F76" s="2">
        <v>900</v>
      </c>
      <c r="G76" s="2">
        <v>1000</v>
      </c>
      <c r="H76" s="2">
        <v>1000</v>
      </c>
    </row>
    <row r="77" spans="1:8" x14ac:dyDescent="0.25">
      <c r="A77" s="3" t="s">
        <v>29</v>
      </c>
      <c r="B77" s="3" t="s">
        <v>69</v>
      </c>
      <c r="C77" s="3" t="s">
        <v>29</v>
      </c>
      <c r="D77" s="3" t="s">
        <v>92</v>
      </c>
      <c r="E77" s="5">
        <f>SUM(E52:E76)</f>
        <v>392666.23</v>
      </c>
      <c r="F77" s="5">
        <f>SUM(F52:F76)</f>
        <v>397494.43000000005</v>
      </c>
      <c r="G77" s="5">
        <f>SUM(G52:G76)</f>
        <v>410761</v>
      </c>
      <c r="H77" s="5">
        <f>SUM(H52:H76)</f>
        <v>393223.6</v>
      </c>
    </row>
    <row r="78" spans="1:8" x14ac:dyDescent="0.25">
      <c r="H78" s="14"/>
    </row>
    <row r="79" spans="1:8" ht="51" x14ac:dyDescent="0.25">
      <c r="A79" s="137" t="s">
        <v>0</v>
      </c>
      <c r="B79" s="137" t="s">
        <v>1</v>
      </c>
      <c r="C79" s="137" t="s">
        <v>2</v>
      </c>
      <c r="D79" s="137" t="s">
        <v>976</v>
      </c>
      <c r="E79" s="137" t="s">
        <v>4</v>
      </c>
      <c r="F79" s="137" t="s">
        <v>5</v>
      </c>
      <c r="G79" s="137" t="s">
        <v>6</v>
      </c>
      <c r="H79" s="137" t="s">
        <v>7</v>
      </c>
    </row>
    <row r="80" spans="1:8" x14ac:dyDescent="0.25">
      <c r="A80" s="1" t="s">
        <v>8</v>
      </c>
      <c r="B80" s="1" t="s">
        <v>93</v>
      </c>
      <c r="C80" s="1" t="s">
        <v>94</v>
      </c>
      <c r="D80" s="1" t="s">
        <v>95</v>
      </c>
      <c r="E80" s="2">
        <v>250000</v>
      </c>
      <c r="F80" s="2">
        <v>250000</v>
      </c>
      <c r="G80" s="2">
        <v>250000</v>
      </c>
      <c r="H80" s="2">
        <v>150000</v>
      </c>
    </row>
    <row r="81" spans="1:8" x14ac:dyDescent="0.25">
      <c r="A81" s="3" t="s">
        <v>29</v>
      </c>
      <c r="B81" s="3" t="s">
        <v>93</v>
      </c>
      <c r="C81" s="3" t="s">
        <v>29</v>
      </c>
      <c r="D81" s="3" t="s">
        <v>96</v>
      </c>
      <c r="E81" s="5">
        <f>E80</f>
        <v>250000</v>
      </c>
      <c r="F81" s="5">
        <f>F80</f>
        <v>250000</v>
      </c>
      <c r="G81" s="5">
        <f>G80</f>
        <v>250000</v>
      </c>
      <c r="H81" s="5">
        <f>H80</f>
        <v>150000</v>
      </c>
    </row>
    <row r="82" spans="1:8" x14ac:dyDescent="0.25">
      <c r="A82" s="93"/>
      <c r="B82" s="93"/>
      <c r="C82" s="93"/>
      <c r="D82" s="93"/>
      <c r="E82" s="138"/>
      <c r="F82" s="138"/>
      <c r="G82" s="138"/>
      <c r="H82" s="138"/>
    </row>
    <row r="83" spans="1:8" x14ac:dyDescent="0.25">
      <c r="A83" s="9"/>
      <c r="B83" s="9"/>
      <c r="C83" s="9"/>
      <c r="D83" s="9"/>
      <c r="E83" s="10"/>
      <c r="F83" s="10"/>
      <c r="G83" s="11"/>
      <c r="H83" s="10"/>
    </row>
    <row r="84" spans="1:8" ht="51" x14ac:dyDescent="0.25">
      <c r="A84" s="137" t="s">
        <v>0</v>
      </c>
      <c r="B84" s="137" t="s">
        <v>1</v>
      </c>
      <c r="C84" s="137" t="s">
        <v>2</v>
      </c>
      <c r="D84" s="137" t="s">
        <v>977</v>
      </c>
      <c r="E84" s="137" t="s">
        <v>4</v>
      </c>
      <c r="F84" s="137" t="s">
        <v>5</v>
      </c>
      <c r="G84" s="137" t="s">
        <v>6</v>
      </c>
      <c r="H84" s="137" t="s">
        <v>7</v>
      </c>
    </row>
    <row r="85" spans="1:8" x14ac:dyDescent="0.25">
      <c r="A85" s="1" t="s">
        <v>8</v>
      </c>
      <c r="B85" s="1" t="s">
        <v>97</v>
      </c>
      <c r="C85" s="1" t="s">
        <v>98</v>
      </c>
      <c r="D85" s="1" t="s">
        <v>1026</v>
      </c>
      <c r="E85" s="2">
        <v>98133.95</v>
      </c>
      <c r="F85" s="2">
        <v>98133.95</v>
      </c>
      <c r="G85" s="2">
        <v>98612</v>
      </c>
      <c r="H85" s="2">
        <v>95740.38</v>
      </c>
    </row>
    <row r="86" spans="1:8" x14ac:dyDescent="0.25">
      <c r="A86" s="1" t="s">
        <v>8</v>
      </c>
      <c r="B86" s="1" t="s">
        <v>97</v>
      </c>
      <c r="C86" s="1" t="s">
        <v>99</v>
      </c>
      <c r="D86" s="1" t="s">
        <v>1027</v>
      </c>
      <c r="E86" s="2">
        <v>58669.89</v>
      </c>
      <c r="F86" s="2">
        <v>58669.89</v>
      </c>
      <c r="G86" s="2">
        <v>58955.14</v>
      </c>
      <c r="H86" s="2">
        <v>57238.89</v>
      </c>
    </row>
    <row r="87" spans="1:8" x14ac:dyDescent="0.25">
      <c r="A87" s="1" t="s">
        <v>8</v>
      </c>
      <c r="B87" s="1" t="s">
        <v>97</v>
      </c>
      <c r="C87" s="1" t="s">
        <v>71</v>
      </c>
      <c r="D87" s="1" t="s">
        <v>1028</v>
      </c>
      <c r="E87" s="2">
        <v>49132.23</v>
      </c>
      <c r="F87" s="2">
        <v>49132.23</v>
      </c>
      <c r="G87" s="2">
        <v>49370</v>
      </c>
      <c r="H87" s="2">
        <v>47933.91</v>
      </c>
    </row>
    <row r="88" spans="1:8" x14ac:dyDescent="0.25">
      <c r="A88" s="1" t="s">
        <v>8</v>
      </c>
      <c r="B88" s="1" t="s">
        <v>97</v>
      </c>
      <c r="C88" s="1" t="s">
        <v>72</v>
      </c>
      <c r="D88" s="1" t="s">
        <v>73</v>
      </c>
      <c r="E88" s="2">
        <v>0</v>
      </c>
      <c r="F88" s="2">
        <v>0</v>
      </c>
      <c r="G88" s="2">
        <v>6500</v>
      </c>
      <c r="H88" s="2">
        <v>6500</v>
      </c>
    </row>
    <row r="89" spans="1:8" x14ac:dyDescent="0.25">
      <c r="A89" s="1" t="s">
        <v>8</v>
      </c>
      <c r="B89" s="1" t="s">
        <v>97</v>
      </c>
      <c r="C89" s="1" t="s">
        <v>100</v>
      </c>
      <c r="D89" s="1" t="s">
        <v>1029</v>
      </c>
      <c r="E89" s="2">
        <v>36019</v>
      </c>
      <c r="F89" s="2">
        <v>36019</v>
      </c>
      <c r="G89" s="2">
        <v>36019</v>
      </c>
      <c r="H89" s="2">
        <v>30019</v>
      </c>
    </row>
    <row r="90" spans="1:8" x14ac:dyDescent="0.25">
      <c r="A90" s="1" t="s">
        <v>8</v>
      </c>
      <c r="B90" s="1" t="s">
        <v>97</v>
      </c>
      <c r="C90" s="1" t="s">
        <v>11</v>
      </c>
      <c r="D90" s="1" t="s">
        <v>12</v>
      </c>
      <c r="E90" s="2">
        <v>18509</v>
      </c>
      <c r="F90" s="2">
        <v>18509</v>
      </c>
      <c r="G90" s="2">
        <v>18586.2</v>
      </c>
      <c r="H90" s="2">
        <v>18164</v>
      </c>
    </row>
    <row r="91" spans="1:8" x14ac:dyDescent="0.25">
      <c r="A91" s="1" t="s">
        <v>8</v>
      </c>
      <c r="B91" s="1" t="s">
        <v>97</v>
      </c>
      <c r="C91" s="1" t="s">
        <v>35</v>
      </c>
      <c r="D91" s="1" t="s">
        <v>36</v>
      </c>
      <c r="E91" s="2">
        <v>33196.239999999998</v>
      </c>
      <c r="F91" s="2">
        <v>33196.239999999998</v>
      </c>
      <c r="G91" s="2">
        <v>33333.58</v>
      </c>
      <c r="H91" s="2">
        <v>28570</v>
      </c>
    </row>
    <row r="92" spans="1:8" x14ac:dyDescent="0.25">
      <c r="A92" s="1" t="s">
        <v>8</v>
      </c>
      <c r="B92" s="1" t="s">
        <v>97</v>
      </c>
      <c r="C92" s="1" t="s">
        <v>13</v>
      </c>
      <c r="D92" s="1" t="s">
        <v>14</v>
      </c>
      <c r="E92" s="2">
        <v>49960.800000000003</v>
      </c>
      <c r="F92" s="2">
        <v>24015</v>
      </c>
      <c r="G92" s="2">
        <v>24015</v>
      </c>
      <c r="H92" s="2">
        <v>24450</v>
      </c>
    </row>
    <row r="93" spans="1:8" x14ac:dyDescent="0.25">
      <c r="A93" s="1" t="s">
        <v>8</v>
      </c>
      <c r="B93" s="1" t="s">
        <v>97</v>
      </c>
      <c r="C93" s="1" t="s">
        <v>37</v>
      </c>
      <c r="D93" s="1" t="s">
        <v>38</v>
      </c>
      <c r="E93" s="2">
        <v>1137.19</v>
      </c>
      <c r="F93" s="2">
        <v>1137.19</v>
      </c>
      <c r="G93" s="2">
        <v>1141.8900000000001</v>
      </c>
      <c r="H93" s="2">
        <v>1085</v>
      </c>
    </row>
    <row r="94" spans="1:8" x14ac:dyDescent="0.25">
      <c r="A94" s="1" t="s">
        <v>8</v>
      </c>
      <c r="B94" s="1" t="s">
        <v>97</v>
      </c>
      <c r="C94" s="1" t="s">
        <v>39</v>
      </c>
      <c r="D94" s="1" t="s">
        <v>40</v>
      </c>
      <c r="E94" s="2">
        <v>759.38</v>
      </c>
      <c r="F94" s="2">
        <v>759.38</v>
      </c>
      <c r="G94" s="2">
        <v>601</v>
      </c>
      <c r="H94" s="2">
        <v>555</v>
      </c>
    </row>
    <row r="95" spans="1:8" x14ac:dyDescent="0.25">
      <c r="A95" s="1" t="s">
        <v>8</v>
      </c>
      <c r="B95" s="1" t="s">
        <v>97</v>
      </c>
      <c r="C95" s="1" t="s">
        <v>15</v>
      </c>
      <c r="D95" s="1" t="s">
        <v>16</v>
      </c>
      <c r="E95" s="2">
        <v>155</v>
      </c>
      <c r="F95" s="2">
        <v>155</v>
      </c>
      <c r="G95" s="2">
        <v>155</v>
      </c>
      <c r="H95" s="2">
        <v>151</v>
      </c>
    </row>
    <row r="96" spans="1:8" x14ac:dyDescent="0.25">
      <c r="A96" s="1" t="s">
        <v>8</v>
      </c>
      <c r="B96" s="1" t="s">
        <v>97</v>
      </c>
      <c r="C96" s="1" t="s">
        <v>41</v>
      </c>
      <c r="D96" s="1" t="s">
        <v>42</v>
      </c>
      <c r="E96" s="2">
        <v>800</v>
      </c>
      <c r="F96" s="2">
        <v>800</v>
      </c>
      <c r="G96" s="2">
        <v>800</v>
      </c>
      <c r="H96" s="2">
        <v>800</v>
      </c>
    </row>
    <row r="97" spans="1:8" x14ac:dyDescent="0.25">
      <c r="A97" s="1" t="s">
        <v>8</v>
      </c>
      <c r="B97" s="1" t="s">
        <v>97</v>
      </c>
      <c r="C97" s="1" t="s">
        <v>101</v>
      </c>
      <c r="D97" s="1" t="s">
        <v>102</v>
      </c>
      <c r="E97" s="2">
        <v>8000</v>
      </c>
      <c r="F97" s="2">
        <v>8000</v>
      </c>
      <c r="G97" s="2">
        <v>8100</v>
      </c>
      <c r="H97" s="2">
        <v>8100</v>
      </c>
    </row>
    <row r="98" spans="1:8" x14ac:dyDescent="0.25">
      <c r="A98" s="1" t="s">
        <v>8</v>
      </c>
      <c r="B98" s="1" t="s">
        <v>97</v>
      </c>
      <c r="C98" s="1" t="s">
        <v>19</v>
      </c>
      <c r="D98" s="1" t="s">
        <v>20</v>
      </c>
      <c r="E98" s="2">
        <v>500</v>
      </c>
      <c r="F98" s="2">
        <v>500</v>
      </c>
      <c r="G98" s="2">
        <v>500</v>
      </c>
      <c r="H98" s="2">
        <v>500</v>
      </c>
    </row>
    <row r="99" spans="1:8" x14ac:dyDescent="0.25">
      <c r="A99" s="1" t="s">
        <v>8</v>
      </c>
      <c r="B99" s="1" t="s">
        <v>97</v>
      </c>
      <c r="C99" s="1" t="s">
        <v>45</v>
      </c>
      <c r="D99" s="1" t="s">
        <v>46</v>
      </c>
      <c r="E99" s="2">
        <v>18000</v>
      </c>
      <c r="F99" s="2">
        <v>18000</v>
      </c>
      <c r="G99" s="2">
        <v>19000</v>
      </c>
      <c r="H99" s="2">
        <v>17000</v>
      </c>
    </row>
    <row r="100" spans="1:8" x14ac:dyDescent="0.25">
      <c r="A100" s="1" t="s">
        <v>8</v>
      </c>
      <c r="B100" s="1" t="s">
        <v>97</v>
      </c>
      <c r="C100" s="1" t="s">
        <v>47</v>
      </c>
      <c r="D100" s="1" t="s">
        <v>48</v>
      </c>
      <c r="E100" s="2">
        <v>600</v>
      </c>
      <c r="F100" s="2">
        <v>600</v>
      </c>
      <c r="G100" s="2">
        <v>600</v>
      </c>
      <c r="H100" s="2">
        <v>600</v>
      </c>
    </row>
    <row r="101" spans="1:8" x14ac:dyDescent="0.25">
      <c r="A101" s="1" t="s">
        <v>8</v>
      </c>
      <c r="B101" s="1" t="s">
        <v>97</v>
      </c>
      <c r="C101" s="1" t="s">
        <v>103</v>
      </c>
      <c r="D101" s="1" t="s">
        <v>104</v>
      </c>
      <c r="E101" s="2">
        <v>2000</v>
      </c>
      <c r="F101" s="2">
        <v>2000</v>
      </c>
      <c r="G101" s="2">
        <v>2000</v>
      </c>
      <c r="H101" s="2">
        <v>2000</v>
      </c>
    </row>
    <row r="102" spans="1:8" x14ac:dyDescent="0.25">
      <c r="A102" s="1" t="s">
        <v>8</v>
      </c>
      <c r="B102" s="1" t="s">
        <v>97</v>
      </c>
      <c r="C102" s="1" t="s">
        <v>21</v>
      </c>
      <c r="D102" s="1" t="s">
        <v>22</v>
      </c>
      <c r="E102" s="2">
        <v>150</v>
      </c>
      <c r="F102" s="2">
        <v>150</v>
      </c>
      <c r="G102" s="2">
        <v>150</v>
      </c>
      <c r="H102" s="2">
        <v>150</v>
      </c>
    </row>
    <row r="103" spans="1:8" x14ac:dyDescent="0.25">
      <c r="A103" s="1" t="s">
        <v>8</v>
      </c>
      <c r="B103" s="1" t="s">
        <v>97</v>
      </c>
      <c r="C103" s="1" t="s">
        <v>23</v>
      </c>
      <c r="D103" s="1" t="s">
        <v>24</v>
      </c>
      <c r="E103" s="2">
        <v>700</v>
      </c>
      <c r="F103" s="2">
        <v>700</v>
      </c>
      <c r="G103" s="2">
        <v>750</v>
      </c>
      <c r="H103" s="2">
        <v>750</v>
      </c>
    </row>
    <row r="104" spans="1:8" x14ac:dyDescent="0.25">
      <c r="A104" s="1" t="s">
        <v>8</v>
      </c>
      <c r="B104" s="1" t="s">
        <v>97</v>
      </c>
      <c r="C104" s="1" t="s">
        <v>25</v>
      </c>
      <c r="D104" s="1" t="s">
        <v>26</v>
      </c>
      <c r="E104" s="2">
        <v>500</v>
      </c>
      <c r="F104" s="2">
        <v>500</v>
      </c>
      <c r="G104" s="2">
        <v>500</v>
      </c>
      <c r="H104" s="2">
        <v>500</v>
      </c>
    </row>
    <row r="105" spans="1:8" x14ac:dyDescent="0.25">
      <c r="A105" s="1" t="s">
        <v>8</v>
      </c>
      <c r="B105" s="1" t="s">
        <v>97</v>
      </c>
      <c r="C105" s="1" t="s">
        <v>52</v>
      </c>
      <c r="D105" s="1" t="s">
        <v>53</v>
      </c>
      <c r="E105" s="2">
        <v>3200</v>
      </c>
      <c r="F105" s="2">
        <v>3200</v>
      </c>
      <c r="G105" s="2">
        <v>3200</v>
      </c>
      <c r="H105" s="2">
        <v>3200</v>
      </c>
    </row>
    <row r="106" spans="1:8" x14ac:dyDescent="0.25">
      <c r="A106" s="1" t="s">
        <v>8</v>
      </c>
      <c r="B106" s="1" t="s">
        <v>97</v>
      </c>
      <c r="C106" s="1" t="s">
        <v>105</v>
      </c>
      <c r="D106" s="1" t="s">
        <v>106</v>
      </c>
      <c r="E106" s="2">
        <v>0</v>
      </c>
      <c r="F106" s="2">
        <v>0</v>
      </c>
      <c r="G106" s="2">
        <v>0</v>
      </c>
      <c r="H106" s="2">
        <v>0</v>
      </c>
    </row>
    <row r="107" spans="1:8" x14ac:dyDescent="0.25">
      <c r="A107" s="1" t="s">
        <v>8</v>
      </c>
      <c r="B107" s="1" t="s">
        <v>97</v>
      </c>
      <c r="C107" s="1" t="s">
        <v>107</v>
      </c>
      <c r="D107" s="1" t="s">
        <v>108</v>
      </c>
      <c r="E107" s="2">
        <v>1000</v>
      </c>
      <c r="F107" s="2">
        <v>1000</v>
      </c>
      <c r="G107" s="2">
        <v>1000</v>
      </c>
      <c r="H107" s="2">
        <v>1000</v>
      </c>
    </row>
    <row r="108" spans="1:8" x14ac:dyDescent="0.25">
      <c r="A108" s="3" t="s">
        <v>29</v>
      </c>
      <c r="B108" s="3" t="s">
        <v>97</v>
      </c>
      <c r="C108" s="3" t="s">
        <v>29</v>
      </c>
      <c r="D108" s="3" t="s">
        <v>109</v>
      </c>
      <c r="E108" s="5">
        <f>SUM(E85:E107)</f>
        <v>381122.68</v>
      </c>
      <c r="F108" s="5">
        <f>SUM(F85:F107)</f>
        <v>355176.88</v>
      </c>
      <c r="G108" s="5">
        <f>SUM(G85:G107)</f>
        <v>363888.81000000006</v>
      </c>
      <c r="H108" s="5">
        <f>SUM(H85:H107)</f>
        <v>345007.18000000005</v>
      </c>
    </row>
    <row r="109" spans="1:8" x14ac:dyDescent="0.25">
      <c r="H109" s="14"/>
    </row>
    <row r="110" spans="1:8" x14ac:dyDescent="0.25">
      <c r="H110" s="14"/>
    </row>
    <row r="111" spans="1:8" x14ac:dyDescent="0.25">
      <c r="H111" s="14"/>
    </row>
    <row r="112" spans="1:8" ht="51" x14ac:dyDescent="0.25">
      <c r="A112" s="137" t="s">
        <v>0</v>
      </c>
      <c r="B112" s="137" t="s">
        <v>1</v>
      </c>
      <c r="C112" s="137" t="s">
        <v>2</v>
      </c>
      <c r="D112" s="137" t="s">
        <v>983</v>
      </c>
      <c r="E112" s="137" t="s">
        <v>4</v>
      </c>
      <c r="F112" s="137" t="s">
        <v>5</v>
      </c>
      <c r="G112" s="137" t="s">
        <v>6</v>
      </c>
      <c r="H112" s="137" t="s">
        <v>7</v>
      </c>
    </row>
    <row r="113" spans="1:8" x14ac:dyDescent="0.25">
      <c r="A113" s="1" t="s">
        <v>8</v>
      </c>
      <c r="B113" s="1" t="s">
        <v>110</v>
      </c>
      <c r="C113" s="1" t="s">
        <v>111</v>
      </c>
      <c r="D113" s="1" t="s">
        <v>112</v>
      </c>
      <c r="E113" s="2">
        <v>8316</v>
      </c>
      <c r="F113" s="2">
        <v>8316</v>
      </c>
      <c r="G113" s="2">
        <v>8316</v>
      </c>
      <c r="H113" s="2">
        <v>7837</v>
      </c>
    </row>
    <row r="114" spans="1:8" x14ac:dyDescent="0.25">
      <c r="A114" s="1" t="s">
        <v>8</v>
      </c>
      <c r="B114" s="1" t="s">
        <v>110</v>
      </c>
      <c r="C114" s="1" t="s">
        <v>113</v>
      </c>
      <c r="D114" s="1" t="s">
        <v>114</v>
      </c>
      <c r="E114" s="2">
        <v>43992</v>
      </c>
      <c r="F114" s="2">
        <v>43992</v>
      </c>
      <c r="G114" s="2">
        <v>43392</v>
      </c>
      <c r="H114" s="2">
        <v>31000</v>
      </c>
    </row>
    <row r="115" spans="1:8" x14ac:dyDescent="0.25">
      <c r="A115" s="1" t="s">
        <v>8</v>
      </c>
      <c r="B115" s="1" t="s">
        <v>110</v>
      </c>
      <c r="C115" s="1" t="s">
        <v>115</v>
      </c>
      <c r="D115" s="1" t="s">
        <v>116</v>
      </c>
      <c r="E115" s="2">
        <v>5400</v>
      </c>
      <c r="F115" s="2">
        <v>5400</v>
      </c>
      <c r="G115" s="2">
        <v>5400</v>
      </c>
      <c r="H115" s="2">
        <v>5400</v>
      </c>
    </row>
    <row r="116" spans="1:8" x14ac:dyDescent="0.25">
      <c r="A116" s="1" t="s">
        <v>8</v>
      </c>
      <c r="B116" s="1" t="s">
        <v>110</v>
      </c>
      <c r="C116" s="1" t="s">
        <v>15</v>
      </c>
      <c r="D116" s="1" t="s">
        <v>16</v>
      </c>
      <c r="E116" s="2">
        <v>250</v>
      </c>
      <c r="F116" s="2">
        <v>250</v>
      </c>
      <c r="G116" s="2">
        <v>250</v>
      </c>
      <c r="H116" s="2">
        <v>240</v>
      </c>
    </row>
    <row r="117" spans="1:8" x14ac:dyDescent="0.25">
      <c r="A117" s="1" t="s">
        <v>8</v>
      </c>
      <c r="B117" s="1" t="s">
        <v>110</v>
      </c>
      <c r="C117" s="1" t="s">
        <v>41</v>
      </c>
      <c r="D117" s="1" t="s">
        <v>42</v>
      </c>
      <c r="E117" s="2">
        <v>11830</v>
      </c>
      <c r="F117" s="2">
        <v>10640</v>
      </c>
      <c r="G117" s="2">
        <v>10640</v>
      </c>
      <c r="H117" s="2">
        <v>10640</v>
      </c>
    </row>
    <row r="118" spans="1:8" x14ac:dyDescent="0.25">
      <c r="A118" s="1" t="s">
        <v>8</v>
      </c>
      <c r="B118" s="1" t="s">
        <v>110</v>
      </c>
      <c r="C118" s="1" t="s">
        <v>117</v>
      </c>
      <c r="D118" s="1" t="s">
        <v>118</v>
      </c>
      <c r="E118" s="2">
        <v>2688</v>
      </c>
      <c r="F118" s="2">
        <v>2688</v>
      </c>
      <c r="G118" s="2">
        <v>2688</v>
      </c>
      <c r="H118" s="2">
        <v>2688</v>
      </c>
    </row>
    <row r="119" spans="1:8" x14ac:dyDescent="0.25">
      <c r="A119" s="1" t="s">
        <v>8</v>
      </c>
      <c r="B119" s="1" t="s">
        <v>110</v>
      </c>
      <c r="C119" s="1" t="s">
        <v>101</v>
      </c>
      <c r="D119" s="1" t="s">
        <v>102</v>
      </c>
      <c r="E119" s="2">
        <v>14225</v>
      </c>
      <c r="F119" s="2">
        <v>14225</v>
      </c>
      <c r="G119" s="2">
        <v>14225</v>
      </c>
      <c r="H119" s="2">
        <v>13195</v>
      </c>
    </row>
    <row r="120" spans="1:8" x14ac:dyDescent="0.25">
      <c r="A120" s="1" t="s">
        <v>8</v>
      </c>
      <c r="B120" s="1" t="s">
        <v>110</v>
      </c>
      <c r="C120" s="1" t="s">
        <v>19</v>
      </c>
      <c r="D120" s="1" t="s">
        <v>20</v>
      </c>
      <c r="E120" s="2">
        <v>800</v>
      </c>
      <c r="F120" s="2">
        <v>800</v>
      </c>
      <c r="G120" s="2">
        <v>800</v>
      </c>
      <c r="H120" s="2">
        <v>800</v>
      </c>
    </row>
    <row r="121" spans="1:8" x14ac:dyDescent="0.25">
      <c r="A121" s="1" t="s">
        <v>8</v>
      </c>
      <c r="B121" s="1" t="s">
        <v>110</v>
      </c>
      <c r="C121" s="1" t="s">
        <v>45</v>
      </c>
      <c r="D121" s="1" t="s">
        <v>46</v>
      </c>
      <c r="E121" s="2">
        <v>3312</v>
      </c>
      <c r="F121" s="2">
        <v>3312</v>
      </c>
      <c r="G121" s="2">
        <v>3312</v>
      </c>
      <c r="H121" s="2">
        <v>2880</v>
      </c>
    </row>
    <row r="122" spans="1:8" x14ac:dyDescent="0.25">
      <c r="A122" s="1" t="s">
        <v>8</v>
      </c>
      <c r="B122" s="1" t="s">
        <v>110</v>
      </c>
      <c r="C122" s="1" t="s">
        <v>47</v>
      </c>
      <c r="D122" s="1" t="s">
        <v>48</v>
      </c>
      <c r="E122" s="2">
        <v>0</v>
      </c>
      <c r="F122" s="2">
        <v>0</v>
      </c>
      <c r="G122" s="2">
        <v>0</v>
      </c>
      <c r="H122" s="2">
        <v>1368</v>
      </c>
    </row>
    <row r="123" spans="1:8" x14ac:dyDescent="0.25">
      <c r="A123" s="1" t="s">
        <v>8</v>
      </c>
      <c r="B123" s="1" t="s">
        <v>110</v>
      </c>
      <c r="C123" s="1" t="s">
        <v>119</v>
      </c>
      <c r="D123" s="1" t="s">
        <v>120</v>
      </c>
      <c r="E123" s="2">
        <v>2470</v>
      </c>
      <c r="F123" s="2">
        <v>2470</v>
      </c>
      <c r="G123" s="2">
        <v>2470</v>
      </c>
      <c r="H123" s="2">
        <v>2370</v>
      </c>
    </row>
    <row r="124" spans="1:8" x14ac:dyDescent="0.25">
      <c r="A124" s="1" t="s">
        <v>8</v>
      </c>
      <c r="B124" s="1" t="s">
        <v>110</v>
      </c>
      <c r="C124" s="1" t="s">
        <v>21</v>
      </c>
      <c r="D124" s="1" t="s">
        <v>22</v>
      </c>
      <c r="E124" s="2">
        <v>0</v>
      </c>
      <c r="F124" s="2">
        <v>0</v>
      </c>
      <c r="G124" s="2">
        <v>0</v>
      </c>
      <c r="H124" s="2">
        <v>0</v>
      </c>
    </row>
    <row r="125" spans="1:8" x14ac:dyDescent="0.25">
      <c r="A125" s="1" t="s">
        <v>8</v>
      </c>
      <c r="B125" s="1" t="s">
        <v>110</v>
      </c>
      <c r="C125" s="1" t="s">
        <v>23</v>
      </c>
      <c r="D125" s="1" t="s">
        <v>24</v>
      </c>
      <c r="E125" s="2">
        <v>6000</v>
      </c>
      <c r="F125" s="2">
        <v>6000</v>
      </c>
      <c r="G125" s="2">
        <v>6000</v>
      </c>
      <c r="H125" s="2">
        <v>6000</v>
      </c>
    </row>
    <row r="126" spans="1:8" x14ac:dyDescent="0.25">
      <c r="A126" s="1" t="s">
        <v>8</v>
      </c>
      <c r="B126" s="1" t="s">
        <v>110</v>
      </c>
      <c r="C126" s="1" t="s">
        <v>121</v>
      </c>
      <c r="D126" s="1" t="s">
        <v>122</v>
      </c>
      <c r="E126" s="2">
        <v>3475</v>
      </c>
      <c r="F126" s="2">
        <v>3475</v>
      </c>
      <c r="G126" s="2">
        <v>3475</v>
      </c>
      <c r="H126" s="2">
        <v>3660</v>
      </c>
    </row>
    <row r="127" spans="1:8" x14ac:dyDescent="0.25">
      <c r="A127" s="1" t="s">
        <v>8</v>
      </c>
      <c r="B127" s="1" t="s">
        <v>110</v>
      </c>
      <c r="C127" s="1" t="s">
        <v>52</v>
      </c>
      <c r="D127" s="1" t="s">
        <v>53</v>
      </c>
      <c r="E127" s="2">
        <v>1000</v>
      </c>
      <c r="F127" s="2">
        <v>1000</v>
      </c>
      <c r="G127" s="2">
        <v>1000</v>
      </c>
      <c r="H127" s="2">
        <v>1000</v>
      </c>
    </row>
    <row r="128" spans="1:8" x14ac:dyDescent="0.25">
      <c r="A128" s="1" t="s">
        <v>8</v>
      </c>
      <c r="B128" s="1" t="s">
        <v>110</v>
      </c>
      <c r="C128" s="1" t="s">
        <v>123</v>
      </c>
      <c r="D128" s="1" t="s">
        <v>124</v>
      </c>
      <c r="E128" s="2">
        <v>5188</v>
      </c>
      <c r="F128" s="2">
        <v>5188</v>
      </c>
      <c r="G128" s="2">
        <v>5188</v>
      </c>
      <c r="H128" s="2">
        <v>5188</v>
      </c>
    </row>
    <row r="129" spans="1:8" x14ac:dyDescent="0.25">
      <c r="A129" s="3" t="s">
        <v>29</v>
      </c>
      <c r="B129" s="3" t="s">
        <v>110</v>
      </c>
      <c r="C129" s="3" t="s">
        <v>29</v>
      </c>
      <c r="D129" s="3" t="s">
        <v>125</v>
      </c>
      <c r="E129" s="5">
        <f>SUM(E113:E128)</f>
        <v>108946</v>
      </c>
      <c r="F129" s="5">
        <f>SUM(F113:F128)</f>
        <v>107756</v>
      </c>
      <c r="G129" s="5">
        <f>SUM(G113:G128)</f>
        <v>107156</v>
      </c>
      <c r="H129" s="5">
        <f>SUM(H113:H128)</f>
        <v>94266</v>
      </c>
    </row>
    <row r="130" spans="1:8" x14ac:dyDescent="0.25">
      <c r="H130" s="14"/>
    </row>
    <row r="131" spans="1:8" x14ac:dyDescent="0.25">
      <c r="H131" s="14"/>
    </row>
    <row r="132" spans="1:8" x14ac:dyDescent="0.25">
      <c r="H132" s="14"/>
    </row>
    <row r="133" spans="1:8" x14ac:dyDescent="0.25">
      <c r="H133" s="14"/>
    </row>
    <row r="134" spans="1:8" x14ac:dyDescent="0.25">
      <c r="H134" s="14"/>
    </row>
    <row r="135" spans="1:8" ht="51" x14ac:dyDescent="0.25">
      <c r="A135" s="137" t="s">
        <v>0</v>
      </c>
      <c r="B135" s="137" t="s">
        <v>1</v>
      </c>
      <c r="C135" s="137" t="s">
        <v>2</v>
      </c>
      <c r="D135" s="137" t="s">
        <v>978</v>
      </c>
      <c r="E135" s="137" t="s">
        <v>4</v>
      </c>
      <c r="F135" s="137" t="s">
        <v>5</v>
      </c>
      <c r="G135" s="137" t="s">
        <v>6</v>
      </c>
      <c r="H135" s="137" t="s">
        <v>7</v>
      </c>
    </row>
    <row r="136" spans="1:8" x14ac:dyDescent="0.25">
      <c r="A136" s="1" t="s">
        <v>8</v>
      </c>
      <c r="B136" s="1" t="s">
        <v>126</v>
      </c>
      <c r="C136" s="1" t="s">
        <v>127</v>
      </c>
      <c r="D136" s="1" t="s">
        <v>1030</v>
      </c>
      <c r="E136" s="2">
        <v>89204.77</v>
      </c>
      <c r="F136" s="2">
        <v>89204.77</v>
      </c>
      <c r="G136" s="2">
        <v>89640</v>
      </c>
      <c r="H136" s="2">
        <v>90580.63</v>
      </c>
    </row>
    <row r="137" spans="1:8" x14ac:dyDescent="0.25">
      <c r="A137" s="1" t="s">
        <v>8</v>
      </c>
      <c r="B137" s="1" t="s">
        <v>126</v>
      </c>
      <c r="C137" s="1" t="s">
        <v>128</v>
      </c>
      <c r="D137" s="1" t="s">
        <v>1031</v>
      </c>
      <c r="E137" s="2">
        <v>50075.15</v>
      </c>
      <c r="F137" s="2">
        <v>50075.15</v>
      </c>
      <c r="G137" s="2">
        <v>50319.62</v>
      </c>
      <c r="H137" s="2">
        <v>48853.83</v>
      </c>
    </row>
    <row r="138" spans="1:8" x14ac:dyDescent="0.25">
      <c r="A138" s="1" t="s">
        <v>8</v>
      </c>
      <c r="B138" s="1" t="s">
        <v>126</v>
      </c>
      <c r="C138" s="1" t="s">
        <v>129</v>
      </c>
      <c r="D138" s="1" t="s">
        <v>130</v>
      </c>
      <c r="E138" s="2">
        <v>38000</v>
      </c>
      <c r="F138" s="2">
        <v>38000</v>
      </c>
      <c r="G138" s="2">
        <v>41600</v>
      </c>
      <c r="H138" s="2">
        <v>30000</v>
      </c>
    </row>
    <row r="139" spans="1:8" x14ac:dyDescent="0.25">
      <c r="A139" s="1" t="s">
        <v>8</v>
      </c>
      <c r="B139" s="1" t="s">
        <v>126</v>
      </c>
      <c r="C139" s="1" t="s">
        <v>11</v>
      </c>
      <c r="D139" s="1" t="s">
        <v>12</v>
      </c>
      <c r="E139" s="2">
        <v>13174.91</v>
      </c>
      <c r="F139" s="2">
        <v>13174.91</v>
      </c>
      <c r="G139" s="2">
        <v>12197</v>
      </c>
      <c r="H139" s="2">
        <v>12197</v>
      </c>
    </row>
    <row r="140" spans="1:8" x14ac:dyDescent="0.25">
      <c r="A140" s="1" t="s">
        <v>8</v>
      </c>
      <c r="B140" s="1" t="s">
        <v>126</v>
      </c>
      <c r="C140" s="1" t="s">
        <v>35</v>
      </c>
      <c r="D140" s="1" t="s">
        <v>36</v>
      </c>
      <c r="E140" s="2">
        <v>19109.2</v>
      </c>
      <c r="F140" s="2">
        <v>19109.2</v>
      </c>
      <c r="G140" s="2">
        <v>19828</v>
      </c>
      <c r="H140" s="2">
        <v>19828</v>
      </c>
    </row>
    <row r="141" spans="1:8" x14ac:dyDescent="0.25">
      <c r="A141" s="1" t="s">
        <v>8</v>
      </c>
      <c r="B141" s="1" t="s">
        <v>126</v>
      </c>
      <c r="C141" s="1" t="s">
        <v>13</v>
      </c>
      <c r="D141" s="1" t="s">
        <v>14</v>
      </c>
      <c r="E141" s="2">
        <v>17319.599999999999</v>
      </c>
      <c r="F141" s="2">
        <v>16706</v>
      </c>
      <c r="G141" s="2">
        <v>16706</v>
      </c>
      <c r="H141" s="2">
        <v>16706</v>
      </c>
    </row>
    <row r="142" spans="1:8" x14ac:dyDescent="0.25">
      <c r="A142" s="1" t="s">
        <v>8</v>
      </c>
      <c r="B142" s="1" t="s">
        <v>126</v>
      </c>
      <c r="C142" s="1" t="s">
        <v>37</v>
      </c>
      <c r="D142" s="1" t="s">
        <v>38</v>
      </c>
      <c r="E142" s="2">
        <v>654.62</v>
      </c>
      <c r="F142" s="2">
        <v>654.62</v>
      </c>
      <c r="G142" s="2">
        <v>753</v>
      </c>
      <c r="H142" s="2">
        <v>753</v>
      </c>
    </row>
    <row r="143" spans="1:8" x14ac:dyDescent="0.25">
      <c r="A143" s="1" t="s">
        <v>8</v>
      </c>
      <c r="B143" s="1" t="s">
        <v>126</v>
      </c>
      <c r="C143" s="1" t="s">
        <v>15</v>
      </c>
      <c r="D143" s="1" t="s">
        <v>16</v>
      </c>
      <c r="E143" s="2">
        <v>125</v>
      </c>
      <c r="F143" s="2">
        <v>125</v>
      </c>
      <c r="G143" s="2">
        <v>121</v>
      </c>
      <c r="H143" s="2">
        <v>121</v>
      </c>
    </row>
    <row r="144" spans="1:8" x14ac:dyDescent="0.25">
      <c r="A144" s="1" t="s">
        <v>8</v>
      </c>
      <c r="B144" s="1" t="s">
        <v>126</v>
      </c>
      <c r="C144" s="1" t="s">
        <v>132</v>
      </c>
      <c r="D144" s="1" t="s">
        <v>133</v>
      </c>
      <c r="E144" s="2">
        <v>500</v>
      </c>
      <c r="F144" s="2">
        <v>500</v>
      </c>
      <c r="G144" s="2">
        <v>500</v>
      </c>
      <c r="H144" s="2">
        <v>500</v>
      </c>
    </row>
    <row r="145" spans="1:8" x14ac:dyDescent="0.25">
      <c r="A145" s="1" t="s">
        <v>8</v>
      </c>
      <c r="B145" s="1" t="s">
        <v>126</v>
      </c>
      <c r="C145" s="1" t="s">
        <v>41</v>
      </c>
      <c r="D145" s="1" t="s">
        <v>42</v>
      </c>
      <c r="E145" s="2">
        <v>2000</v>
      </c>
      <c r="F145" s="2">
        <v>2000</v>
      </c>
      <c r="G145" s="2">
        <v>2000</v>
      </c>
      <c r="H145" s="2">
        <v>2000</v>
      </c>
    </row>
    <row r="146" spans="1:8" x14ac:dyDescent="0.25">
      <c r="A146" s="1" t="s">
        <v>8</v>
      </c>
      <c r="B146" s="1" t="s">
        <v>126</v>
      </c>
      <c r="C146" s="1" t="s">
        <v>19</v>
      </c>
      <c r="D146" s="1" t="s">
        <v>20</v>
      </c>
      <c r="E146" s="2">
        <v>800</v>
      </c>
      <c r="F146" s="2">
        <v>800</v>
      </c>
      <c r="G146" s="2">
        <v>800</v>
      </c>
      <c r="H146" s="2">
        <v>800</v>
      </c>
    </row>
    <row r="147" spans="1:8" x14ac:dyDescent="0.25">
      <c r="A147" s="1" t="s">
        <v>8</v>
      </c>
      <c r="B147" s="1" t="s">
        <v>126</v>
      </c>
      <c r="C147" s="1" t="s">
        <v>45</v>
      </c>
      <c r="D147" s="1" t="s">
        <v>46</v>
      </c>
      <c r="E147" s="2">
        <v>2400</v>
      </c>
      <c r="F147" s="2">
        <v>2400</v>
      </c>
      <c r="G147" s="2">
        <v>2412</v>
      </c>
      <c r="H147" s="2">
        <v>2040</v>
      </c>
    </row>
    <row r="148" spans="1:8" x14ac:dyDescent="0.25">
      <c r="A148" s="1" t="s">
        <v>8</v>
      </c>
      <c r="B148" s="1" t="s">
        <v>126</v>
      </c>
      <c r="C148" s="1" t="s">
        <v>47</v>
      </c>
      <c r="D148" s="1" t="s">
        <v>48</v>
      </c>
      <c r="E148" s="2">
        <v>1452</v>
      </c>
      <c r="F148" s="2">
        <v>1452</v>
      </c>
      <c r="G148" s="2">
        <v>1452</v>
      </c>
      <c r="H148" s="2">
        <v>600</v>
      </c>
    </row>
    <row r="149" spans="1:8" x14ac:dyDescent="0.25">
      <c r="A149" s="1" t="s">
        <v>8</v>
      </c>
      <c r="B149" s="1" t="s">
        <v>126</v>
      </c>
      <c r="C149" s="1" t="s">
        <v>23</v>
      </c>
      <c r="D149" s="1" t="s">
        <v>24</v>
      </c>
      <c r="E149" s="2">
        <v>2260</v>
      </c>
      <c r="F149" s="2">
        <v>2260</v>
      </c>
      <c r="G149" s="2">
        <v>2260</v>
      </c>
      <c r="H149" s="2">
        <v>3260</v>
      </c>
    </row>
    <row r="150" spans="1:8" x14ac:dyDescent="0.25">
      <c r="A150" s="1" t="s">
        <v>8</v>
      </c>
      <c r="B150" s="1" t="s">
        <v>126</v>
      </c>
      <c r="C150" s="1" t="s">
        <v>25</v>
      </c>
      <c r="D150" s="1" t="s">
        <v>26</v>
      </c>
      <c r="E150" s="2">
        <v>1388</v>
      </c>
      <c r="F150" s="2">
        <v>1388</v>
      </c>
      <c r="G150" s="2">
        <v>1388</v>
      </c>
      <c r="H150" s="2">
        <v>270</v>
      </c>
    </row>
    <row r="151" spans="1:8" x14ac:dyDescent="0.25">
      <c r="A151" s="1" t="s">
        <v>8</v>
      </c>
      <c r="B151" s="1" t="s">
        <v>126</v>
      </c>
      <c r="C151" s="1" t="s">
        <v>52</v>
      </c>
      <c r="D151" s="1" t="s">
        <v>53</v>
      </c>
      <c r="E151" s="2">
        <v>3000</v>
      </c>
      <c r="F151" s="2">
        <v>3000</v>
      </c>
      <c r="G151" s="2">
        <v>3000</v>
      </c>
      <c r="H151" s="2">
        <v>2600</v>
      </c>
    </row>
    <row r="152" spans="1:8" x14ac:dyDescent="0.25">
      <c r="A152" s="1" t="s">
        <v>8</v>
      </c>
      <c r="B152" s="1" t="s">
        <v>126</v>
      </c>
      <c r="C152" s="16">
        <v>481390</v>
      </c>
      <c r="D152" s="1" t="s">
        <v>134</v>
      </c>
      <c r="E152" s="2">
        <v>0</v>
      </c>
      <c r="F152" s="2">
        <v>0</v>
      </c>
      <c r="G152" s="2">
        <v>0</v>
      </c>
      <c r="H152" s="2">
        <v>2200</v>
      </c>
    </row>
    <row r="153" spans="1:8" x14ac:dyDescent="0.25">
      <c r="A153" s="3" t="s">
        <v>29</v>
      </c>
      <c r="B153" s="3" t="s">
        <v>126</v>
      </c>
      <c r="C153" s="3" t="s">
        <v>29</v>
      </c>
      <c r="D153" s="3" t="s">
        <v>135</v>
      </c>
      <c r="E153" s="17">
        <f>SUM(E136:E152)</f>
        <v>241463.25000000003</v>
      </c>
      <c r="F153" s="17">
        <f>SUM(F136:F152)</f>
        <v>240849.65000000002</v>
      </c>
      <c r="G153" s="17">
        <f>SUM(G136:G152)</f>
        <v>244976.62</v>
      </c>
      <c r="H153" s="5">
        <f>SUM(H136:H152)</f>
        <v>233309.46000000002</v>
      </c>
    </row>
    <row r="154" spans="1:8" x14ac:dyDescent="0.25">
      <c r="H154" s="14"/>
    </row>
    <row r="155" spans="1:8" x14ac:dyDescent="0.25">
      <c r="H155" s="14"/>
    </row>
    <row r="156" spans="1:8" ht="51" x14ac:dyDescent="0.25">
      <c r="A156" s="137" t="s">
        <v>0</v>
      </c>
      <c r="B156" s="137" t="s">
        <v>1</v>
      </c>
      <c r="C156" s="137" t="s">
        <v>2</v>
      </c>
      <c r="D156" s="137" t="s">
        <v>1011</v>
      </c>
      <c r="E156" s="137" t="s">
        <v>4</v>
      </c>
      <c r="F156" s="137" t="s">
        <v>5</v>
      </c>
      <c r="G156" s="137" t="s">
        <v>6</v>
      </c>
      <c r="H156" s="137" t="s">
        <v>7</v>
      </c>
    </row>
    <row r="157" spans="1:8" x14ac:dyDescent="0.25">
      <c r="A157" s="1" t="s">
        <v>8</v>
      </c>
      <c r="B157" s="1" t="s">
        <v>136</v>
      </c>
      <c r="C157" s="1" t="s">
        <v>137</v>
      </c>
      <c r="D157" s="1" t="s">
        <v>138</v>
      </c>
      <c r="E157" s="2">
        <v>7500</v>
      </c>
      <c r="F157" s="2">
        <v>7500</v>
      </c>
      <c r="G157" s="2">
        <v>7500</v>
      </c>
      <c r="H157" s="2">
        <v>7500</v>
      </c>
    </row>
    <row r="158" spans="1:8" x14ac:dyDescent="0.25">
      <c r="A158" s="1" t="s">
        <v>8</v>
      </c>
      <c r="B158" s="1" t="s">
        <v>136</v>
      </c>
      <c r="C158" s="1" t="s">
        <v>139</v>
      </c>
      <c r="D158" s="1" t="s">
        <v>140</v>
      </c>
      <c r="E158" s="2">
        <v>4000</v>
      </c>
      <c r="F158" s="2">
        <v>4000</v>
      </c>
      <c r="G158" s="2">
        <v>4000</v>
      </c>
      <c r="H158" s="2">
        <v>4000</v>
      </c>
    </row>
    <row r="159" spans="1:8" x14ac:dyDescent="0.25">
      <c r="A159" s="1" t="s">
        <v>8</v>
      </c>
      <c r="B159" s="1" t="s">
        <v>136</v>
      </c>
      <c r="C159" s="1" t="s">
        <v>141</v>
      </c>
      <c r="D159" s="1" t="s">
        <v>142</v>
      </c>
      <c r="E159" s="2">
        <v>100</v>
      </c>
      <c r="F159" s="2">
        <v>100</v>
      </c>
      <c r="G159" s="2">
        <v>100</v>
      </c>
      <c r="H159" s="2">
        <v>100</v>
      </c>
    </row>
    <row r="160" spans="1:8" x14ac:dyDescent="0.25">
      <c r="A160" s="1" t="s">
        <v>8</v>
      </c>
      <c r="B160" s="1" t="s">
        <v>136</v>
      </c>
      <c r="C160" s="1" t="s">
        <v>41</v>
      </c>
      <c r="D160" s="1" t="s">
        <v>42</v>
      </c>
      <c r="E160" s="2">
        <v>3000</v>
      </c>
      <c r="F160" s="2">
        <v>3000</v>
      </c>
      <c r="G160" s="2">
        <v>3000</v>
      </c>
      <c r="H160" s="2">
        <v>3000</v>
      </c>
    </row>
    <row r="161" spans="1:8" x14ac:dyDescent="0.25">
      <c r="A161" s="1" t="s">
        <v>8</v>
      </c>
      <c r="B161" s="1" t="s">
        <v>136</v>
      </c>
      <c r="C161" s="1" t="s">
        <v>43</v>
      </c>
      <c r="D161" s="1" t="s">
        <v>44</v>
      </c>
      <c r="E161" s="2">
        <v>2500</v>
      </c>
      <c r="F161" s="2">
        <v>2500</v>
      </c>
      <c r="G161" s="2">
        <v>2500</v>
      </c>
      <c r="H161" s="2">
        <v>700</v>
      </c>
    </row>
    <row r="162" spans="1:8" x14ac:dyDescent="0.25">
      <c r="A162" s="1" t="s">
        <v>8</v>
      </c>
      <c r="B162" s="1" t="s">
        <v>136</v>
      </c>
      <c r="C162" s="1" t="s">
        <v>45</v>
      </c>
      <c r="D162" s="1" t="s">
        <v>46</v>
      </c>
      <c r="E162" s="2">
        <v>1000</v>
      </c>
      <c r="F162" s="2">
        <v>1000</v>
      </c>
      <c r="G162" s="2">
        <v>1000</v>
      </c>
      <c r="H162" s="2">
        <v>1000</v>
      </c>
    </row>
    <row r="163" spans="1:8" x14ac:dyDescent="0.25">
      <c r="A163" s="1" t="s">
        <v>8</v>
      </c>
      <c r="B163" s="1" t="s">
        <v>136</v>
      </c>
      <c r="C163" s="1" t="s">
        <v>47</v>
      </c>
      <c r="D163" s="1" t="s">
        <v>48</v>
      </c>
      <c r="E163" s="2">
        <v>300</v>
      </c>
      <c r="F163" s="2">
        <v>300</v>
      </c>
      <c r="G163" s="2">
        <v>300</v>
      </c>
      <c r="H163" s="2">
        <v>300</v>
      </c>
    </row>
    <row r="164" spans="1:8" x14ac:dyDescent="0.25">
      <c r="A164" s="1" t="s">
        <v>8</v>
      </c>
      <c r="B164" s="1" t="s">
        <v>136</v>
      </c>
      <c r="C164" s="1" t="s">
        <v>52</v>
      </c>
      <c r="D164" s="1" t="s">
        <v>53</v>
      </c>
      <c r="E164" s="2">
        <v>1500</v>
      </c>
      <c r="F164" s="2">
        <v>1500</v>
      </c>
      <c r="G164" s="2">
        <v>1500</v>
      </c>
      <c r="H164" s="2">
        <v>1000</v>
      </c>
    </row>
    <row r="165" spans="1:8" x14ac:dyDescent="0.25">
      <c r="A165" s="3" t="s">
        <v>29</v>
      </c>
      <c r="B165" s="3" t="s">
        <v>136</v>
      </c>
      <c r="C165" s="3" t="s">
        <v>29</v>
      </c>
      <c r="D165" s="3" t="s">
        <v>143</v>
      </c>
      <c r="E165" s="5">
        <f>SUM(E157:E164)</f>
        <v>19900</v>
      </c>
      <c r="F165" s="5">
        <f>SUM(F157:F164)</f>
        <v>19900</v>
      </c>
      <c r="G165" s="5">
        <f>SUM(G157:G164)</f>
        <v>19900</v>
      </c>
      <c r="H165" s="5">
        <f>SUM(H157:H164)</f>
        <v>17600</v>
      </c>
    </row>
    <row r="166" spans="1:8" x14ac:dyDescent="0.25">
      <c r="H166" s="14"/>
    </row>
    <row r="167" spans="1:8" x14ac:dyDescent="0.25">
      <c r="H167" s="14"/>
    </row>
    <row r="168" spans="1:8" x14ac:dyDescent="0.25">
      <c r="H168" s="14"/>
    </row>
    <row r="169" spans="1:8" ht="51" x14ac:dyDescent="0.25">
      <c r="A169" s="137" t="s">
        <v>0</v>
      </c>
      <c r="B169" s="137" t="s">
        <v>1</v>
      </c>
      <c r="C169" s="137" t="s">
        <v>2</v>
      </c>
      <c r="D169" s="137" t="s">
        <v>984</v>
      </c>
      <c r="E169" s="137" t="s">
        <v>4</v>
      </c>
      <c r="F169" s="137" t="s">
        <v>5</v>
      </c>
      <c r="G169" s="137" t="s">
        <v>6</v>
      </c>
      <c r="H169" s="137" t="s">
        <v>7</v>
      </c>
    </row>
    <row r="170" spans="1:8" x14ac:dyDescent="0.25">
      <c r="A170" s="1" t="s">
        <v>8</v>
      </c>
      <c r="B170" s="1" t="s">
        <v>144</v>
      </c>
      <c r="C170" s="1" t="s">
        <v>43</v>
      </c>
      <c r="D170" s="1" t="s">
        <v>44</v>
      </c>
      <c r="E170" s="2">
        <v>2700</v>
      </c>
      <c r="F170" s="2">
        <v>2700</v>
      </c>
      <c r="G170" s="2">
        <v>3600</v>
      </c>
      <c r="H170" s="2">
        <v>2700</v>
      </c>
    </row>
    <row r="171" spans="1:8" x14ac:dyDescent="0.25">
      <c r="A171" s="1" t="s">
        <v>8</v>
      </c>
      <c r="B171" s="1" t="s">
        <v>144</v>
      </c>
      <c r="C171" s="1" t="s">
        <v>47</v>
      </c>
      <c r="D171" s="1" t="s">
        <v>48</v>
      </c>
      <c r="E171" s="2">
        <v>1000</v>
      </c>
      <c r="F171" s="2">
        <v>1000</v>
      </c>
      <c r="G171" s="2">
        <v>1000</v>
      </c>
      <c r="H171" s="2">
        <v>1000</v>
      </c>
    </row>
    <row r="172" spans="1:8" x14ac:dyDescent="0.25">
      <c r="A172" s="1" t="s">
        <v>8</v>
      </c>
      <c r="B172" s="1" t="s">
        <v>144</v>
      </c>
      <c r="C172" s="1" t="s">
        <v>52</v>
      </c>
      <c r="D172" s="1" t="s">
        <v>53</v>
      </c>
      <c r="E172" s="2">
        <v>2300</v>
      </c>
      <c r="F172" s="2">
        <v>2300</v>
      </c>
      <c r="G172" s="2">
        <v>2300</v>
      </c>
      <c r="H172" s="2">
        <v>2300</v>
      </c>
    </row>
    <row r="173" spans="1:8" x14ac:dyDescent="0.25">
      <c r="A173" s="3" t="s">
        <v>29</v>
      </c>
      <c r="B173" s="3" t="s">
        <v>144</v>
      </c>
      <c r="C173" s="3" t="s">
        <v>29</v>
      </c>
      <c r="D173" s="3" t="s">
        <v>145</v>
      </c>
      <c r="E173" s="5">
        <f>SUM(E170:E172)</f>
        <v>6000</v>
      </c>
      <c r="F173" s="5">
        <f>SUM(F170:F172)</f>
        <v>6000</v>
      </c>
      <c r="G173" s="5">
        <f>SUM(G170:G172)</f>
        <v>6900</v>
      </c>
      <c r="H173" s="5">
        <f>SUM(H170:H172)</f>
        <v>6000</v>
      </c>
    </row>
    <row r="174" spans="1:8" x14ac:dyDescent="0.25">
      <c r="A174" s="6"/>
      <c r="B174" s="6"/>
      <c r="C174" s="6"/>
      <c r="D174" s="6"/>
      <c r="E174" s="7"/>
      <c r="F174" s="7"/>
      <c r="G174" s="8"/>
      <c r="H174" s="7"/>
    </row>
    <row r="175" spans="1:8" x14ac:dyDescent="0.25">
      <c r="A175" s="6"/>
      <c r="B175" s="6"/>
      <c r="C175" s="6"/>
      <c r="D175" s="6"/>
      <c r="E175" s="7"/>
      <c r="F175" s="7"/>
      <c r="G175" s="8"/>
      <c r="H175" s="7"/>
    </row>
    <row r="176" spans="1:8" ht="51" x14ac:dyDescent="0.25">
      <c r="A176" s="137" t="s">
        <v>0</v>
      </c>
      <c r="B176" s="137" t="s">
        <v>1</v>
      </c>
      <c r="C176" s="137" t="s">
        <v>2</v>
      </c>
      <c r="D176" s="137" t="s">
        <v>979</v>
      </c>
      <c r="E176" s="137" t="s">
        <v>4</v>
      </c>
      <c r="F176" s="137" t="s">
        <v>5</v>
      </c>
      <c r="G176" s="137" t="s">
        <v>6</v>
      </c>
      <c r="H176" s="137" t="s">
        <v>7</v>
      </c>
    </row>
    <row r="177" spans="1:8" x14ac:dyDescent="0.25">
      <c r="A177" s="1" t="s">
        <v>8</v>
      </c>
      <c r="B177" s="1" t="s">
        <v>146</v>
      </c>
      <c r="C177" s="1" t="s">
        <v>47</v>
      </c>
      <c r="D177" s="1" t="s">
        <v>48</v>
      </c>
      <c r="E177" s="2">
        <v>450</v>
      </c>
      <c r="F177" s="2">
        <v>450</v>
      </c>
      <c r="G177" s="2">
        <v>450</v>
      </c>
      <c r="H177" s="2">
        <v>450</v>
      </c>
    </row>
    <row r="178" spans="1:8" x14ac:dyDescent="0.25">
      <c r="A178" s="3" t="s">
        <v>29</v>
      </c>
      <c r="B178" s="3" t="s">
        <v>146</v>
      </c>
      <c r="C178" s="3" t="s">
        <v>29</v>
      </c>
      <c r="D178" s="3" t="s">
        <v>147</v>
      </c>
      <c r="E178" s="5">
        <f>E177</f>
        <v>450</v>
      </c>
      <c r="F178" s="5">
        <f>F177</f>
        <v>450</v>
      </c>
      <c r="G178" s="5">
        <f>G177</f>
        <v>450</v>
      </c>
      <c r="H178" s="5">
        <f>H177</f>
        <v>450</v>
      </c>
    </row>
    <row r="179" spans="1:8" x14ac:dyDescent="0.25">
      <c r="A179" s="18"/>
      <c r="B179" s="18"/>
      <c r="C179" s="18"/>
      <c r="D179" s="19"/>
      <c r="E179" s="20"/>
      <c r="F179" s="20"/>
      <c r="G179" s="21"/>
      <c r="H179" s="20"/>
    </row>
    <row r="180" spans="1:8" x14ac:dyDescent="0.25">
      <c r="H180" s="14"/>
    </row>
    <row r="181" spans="1:8" x14ac:dyDescent="0.25">
      <c r="H181" s="14"/>
    </row>
    <row r="182" spans="1:8" x14ac:dyDescent="0.25">
      <c r="H182" s="14"/>
    </row>
    <row r="183" spans="1:8" x14ac:dyDescent="0.25">
      <c r="H183" s="14"/>
    </row>
    <row r="184" spans="1:8" ht="51" x14ac:dyDescent="0.25">
      <c r="A184" s="137" t="s">
        <v>0</v>
      </c>
      <c r="B184" s="137" t="s">
        <v>1</v>
      </c>
      <c r="C184" s="137" t="s">
        <v>2</v>
      </c>
      <c r="D184" s="137" t="s">
        <v>985</v>
      </c>
      <c r="E184" s="137" t="s">
        <v>4</v>
      </c>
      <c r="F184" s="137" t="s">
        <v>5</v>
      </c>
      <c r="G184" s="137" t="s">
        <v>6</v>
      </c>
      <c r="H184" s="137" t="s">
        <v>7</v>
      </c>
    </row>
    <row r="185" spans="1:8" x14ac:dyDescent="0.25">
      <c r="A185" s="1" t="s">
        <v>8</v>
      </c>
      <c r="B185" s="1" t="s">
        <v>148</v>
      </c>
      <c r="C185" s="1" t="s">
        <v>149</v>
      </c>
      <c r="D185" s="1" t="s">
        <v>150</v>
      </c>
      <c r="E185" s="2">
        <v>95000</v>
      </c>
      <c r="F185" s="2">
        <v>95000</v>
      </c>
      <c r="G185" s="2">
        <v>95000</v>
      </c>
      <c r="H185" s="2">
        <v>80000</v>
      </c>
    </row>
    <row r="186" spans="1:8" x14ac:dyDescent="0.25">
      <c r="A186" s="3" t="s">
        <v>29</v>
      </c>
      <c r="B186" s="3" t="s">
        <v>148</v>
      </c>
      <c r="C186" s="3" t="s">
        <v>29</v>
      </c>
      <c r="D186" s="3" t="s">
        <v>151</v>
      </c>
      <c r="E186" s="5">
        <f>E185</f>
        <v>95000</v>
      </c>
      <c r="F186" s="5">
        <f>F185</f>
        <v>95000</v>
      </c>
      <c r="G186" s="5">
        <f>G185</f>
        <v>95000</v>
      </c>
      <c r="H186" s="5">
        <f>H185</f>
        <v>80000</v>
      </c>
    </row>
    <row r="187" spans="1:8" x14ac:dyDescent="0.25">
      <c r="H187" s="14"/>
    </row>
    <row r="188" spans="1:8" x14ac:dyDescent="0.25">
      <c r="H188" s="14"/>
    </row>
    <row r="189" spans="1:8" x14ac:dyDescent="0.25">
      <c r="H189" s="14"/>
    </row>
    <row r="190" spans="1:8" x14ac:dyDescent="0.25">
      <c r="H190" s="14"/>
    </row>
    <row r="191" spans="1:8" ht="51" x14ac:dyDescent="0.25">
      <c r="A191" s="137" t="s">
        <v>0</v>
      </c>
      <c r="B191" s="137" t="s">
        <v>1</v>
      </c>
      <c r="C191" s="137" t="s">
        <v>2</v>
      </c>
      <c r="D191" s="137" t="s">
        <v>1009</v>
      </c>
      <c r="E191" s="137" t="s">
        <v>4</v>
      </c>
      <c r="F191" s="137" t="s">
        <v>5</v>
      </c>
      <c r="G191" s="137" t="s">
        <v>6</v>
      </c>
      <c r="H191" s="137" t="s">
        <v>7</v>
      </c>
    </row>
    <row r="192" spans="1:8" x14ac:dyDescent="0.25">
      <c r="A192" s="1" t="s">
        <v>8</v>
      </c>
      <c r="B192" s="1" t="s">
        <v>152</v>
      </c>
      <c r="C192" s="1" t="s">
        <v>153</v>
      </c>
      <c r="D192" s="1" t="s">
        <v>154</v>
      </c>
      <c r="E192" s="2">
        <v>4000</v>
      </c>
      <c r="F192" s="2">
        <v>4000</v>
      </c>
      <c r="G192" s="2">
        <v>4000</v>
      </c>
      <c r="H192" s="2">
        <v>0</v>
      </c>
    </row>
    <row r="193" spans="1:8" x14ac:dyDescent="0.25">
      <c r="A193" s="1" t="s">
        <v>8</v>
      </c>
      <c r="B193" s="1" t="s">
        <v>152</v>
      </c>
      <c r="C193" s="1" t="s">
        <v>47</v>
      </c>
      <c r="D193" s="1" t="s">
        <v>48</v>
      </c>
      <c r="E193" s="2">
        <v>400</v>
      </c>
      <c r="F193" s="2">
        <v>400</v>
      </c>
      <c r="G193" s="2">
        <v>400</v>
      </c>
      <c r="H193" s="2">
        <v>400</v>
      </c>
    </row>
    <row r="194" spans="1:8" ht="25.5" x14ac:dyDescent="0.25">
      <c r="A194" s="3" t="s">
        <v>29</v>
      </c>
      <c r="B194" s="3" t="s">
        <v>152</v>
      </c>
      <c r="C194" s="3" t="s">
        <v>29</v>
      </c>
      <c r="D194" s="4" t="s">
        <v>155</v>
      </c>
      <c r="E194" s="5">
        <f>SUM(E192:E193)</f>
        <v>4400</v>
      </c>
      <c r="F194" s="5">
        <f>SUM(F192:F193)</f>
        <v>4400</v>
      </c>
      <c r="G194" s="5">
        <f>SUM(G192:G193)</f>
        <v>4400</v>
      </c>
      <c r="H194" s="5">
        <f>SUM(H192:H193)</f>
        <v>400</v>
      </c>
    </row>
    <row r="195" spans="1:8" x14ac:dyDescent="0.25">
      <c r="H195" s="14"/>
    </row>
    <row r="196" spans="1:8" x14ac:dyDescent="0.25">
      <c r="H196" s="14"/>
    </row>
    <row r="197" spans="1:8" x14ac:dyDescent="0.25">
      <c r="H197" s="14"/>
    </row>
    <row r="198" spans="1:8" ht="51" x14ac:dyDescent="0.25">
      <c r="A198" s="137" t="s">
        <v>0</v>
      </c>
      <c r="B198" s="137" t="s">
        <v>1</v>
      </c>
      <c r="C198" s="137" t="s">
        <v>2</v>
      </c>
      <c r="D198" s="137" t="s">
        <v>1012</v>
      </c>
      <c r="E198" s="137" t="s">
        <v>4</v>
      </c>
      <c r="F198" s="137" t="s">
        <v>5</v>
      </c>
      <c r="G198" s="137" t="s">
        <v>6</v>
      </c>
      <c r="H198" s="137" t="s">
        <v>7</v>
      </c>
    </row>
    <row r="199" spans="1:8" x14ac:dyDescent="0.25">
      <c r="A199" s="1" t="s">
        <v>8</v>
      </c>
      <c r="B199" s="1" t="s">
        <v>156</v>
      </c>
      <c r="C199" s="1" t="s">
        <v>157</v>
      </c>
      <c r="D199" s="1" t="s">
        <v>1032</v>
      </c>
      <c r="E199" s="2">
        <v>138129.25</v>
      </c>
      <c r="F199" s="2">
        <v>138129.25</v>
      </c>
      <c r="G199" s="2">
        <v>138803</v>
      </c>
      <c r="H199" s="2">
        <v>134760.18</v>
      </c>
    </row>
    <row r="200" spans="1:8" x14ac:dyDescent="0.25">
      <c r="A200" s="1" t="s">
        <v>8</v>
      </c>
      <c r="B200" s="1" t="s">
        <v>156</v>
      </c>
      <c r="C200" s="1" t="s">
        <v>71</v>
      </c>
      <c r="D200" s="1" t="s">
        <v>1033</v>
      </c>
      <c r="E200" s="2">
        <v>145988.51999999999</v>
      </c>
      <c r="F200" s="2">
        <v>145988.51999999999</v>
      </c>
      <c r="G200" s="2">
        <v>146294</v>
      </c>
      <c r="H200" s="2">
        <v>141829.79999999999</v>
      </c>
    </row>
    <row r="201" spans="1:8" x14ac:dyDescent="0.25">
      <c r="A201" s="1" t="s">
        <v>8</v>
      </c>
      <c r="B201" s="1" t="s">
        <v>156</v>
      </c>
      <c r="C201" s="1" t="s">
        <v>72</v>
      </c>
      <c r="D201" s="1" t="s">
        <v>1034</v>
      </c>
      <c r="E201" s="2">
        <v>41622</v>
      </c>
      <c r="F201" s="2">
        <v>41622</v>
      </c>
      <c r="G201" s="2">
        <v>41622</v>
      </c>
      <c r="H201" s="2">
        <v>15000</v>
      </c>
    </row>
    <row r="202" spans="1:8" x14ac:dyDescent="0.25">
      <c r="A202" s="1" t="s">
        <v>8</v>
      </c>
      <c r="B202" s="1" t="s">
        <v>156</v>
      </c>
      <c r="C202" s="1" t="s">
        <v>11</v>
      </c>
      <c r="D202" s="1" t="s">
        <v>12</v>
      </c>
      <c r="E202" s="2">
        <v>24919.78</v>
      </c>
      <c r="F202" s="2">
        <v>24919.78</v>
      </c>
      <c r="G202" s="2">
        <v>22307</v>
      </c>
      <c r="H202" s="2">
        <v>22307</v>
      </c>
    </row>
    <row r="203" spans="1:8" x14ac:dyDescent="0.25">
      <c r="A203" s="1" t="s">
        <v>8</v>
      </c>
      <c r="B203" s="1" t="s">
        <v>156</v>
      </c>
      <c r="C203" s="1" t="s">
        <v>35</v>
      </c>
      <c r="D203" s="1" t="s">
        <v>36</v>
      </c>
      <c r="E203" s="2">
        <v>44692.73</v>
      </c>
      <c r="F203" s="2">
        <v>44692.73</v>
      </c>
      <c r="G203" s="2">
        <v>39331</v>
      </c>
      <c r="H203" s="2">
        <v>39331</v>
      </c>
    </row>
    <row r="204" spans="1:8" x14ac:dyDescent="0.25">
      <c r="A204" s="1" t="s">
        <v>8</v>
      </c>
      <c r="B204" s="1" t="s">
        <v>156</v>
      </c>
      <c r="C204" s="1" t="s">
        <v>13</v>
      </c>
      <c r="D204" s="1" t="s">
        <v>14</v>
      </c>
      <c r="E204" s="2">
        <v>33229.599999999999</v>
      </c>
      <c r="F204" s="2">
        <v>30000</v>
      </c>
      <c r="G204" s="2">
        <v>24734</v>
      </c>
      <c r="H204" s="2">
        <v>24734</v>
      </c>
    </row>
    <row r="205" spans="1:8" x14ac:dyDescent="0.25">
      <c r="A205" s="1" t="s">
        <v>8</v>
      </c>
      <c r="B205" s="1" t="s">
        <v>156</v>
      </c>
      <c r="C205" s="1" t="s">
        <v>37</v>
      </c>
      <c r="D205" s="1" t="s">
        <v>38</v>
      </c>
      <c r="E205" s="2">
        <v>1531.02</v>
      </c>
      <c r="F205" s="2">
        <v>1531.02</v>
      </c>
      <c r="G205" s="2">
        <v>1494</v>
      </c>
      <c r="H205" s="2">
        <v>1494</v>
      </c>
    </row>
    <row r="206" spans="1:8" x14ac:dyDescent="0.25">
      <c r="A206" s="1" t="s">
        <v>8</v>
      </c>
      <c r="B206" s="1" t="s">
        <v>156</v>
      </c>
      <c r="C206" s="1" t="s">
        <v>39</v>
      </c>
      <c r="D206" s="1" t="s">
        <v>40</v>
      </c>
      <c r="E206" s="2">
        <v>439.02</v>
      </c>
      <c r="F206" s="2">
        <v>439.02</v>
      </c>
      <c r="G206" s="2">
        <v>213</v>
      </c>
      <c r="H206" s="2">
        <v>213</v>
      </c>
    </row>
    <row r="207" spans="1:8" x14ac:dyDescent="0.25">
      <c r="A207" s="1" t="s">
        <v>8</v>
      </c>
      <c r="B207" s="1" t="s">
        <v>156</v>
      </c>
      <c r="C207" s="1" t="s">
        <v>15</v>
      </c>
      <c r="D207" s="1" t="s">
        <v>16</v>
      </c>
      <c r="E207" s="2">
        <v>220</v>
      </c>
      <c r="F207" s="2">
        <v>220</v>
      </c>
      <c r="G207" s="2">
        <v>205</v>
      </c>
      <c r="H207" s="2">
        <v>205</v>
      </c>
    </row>
    <row r="208" spans="1:8" x14ac:dyDescent="0.25">
      <c r="A208" s="1" t="s">
        <v>8</v>
      </c>
      <c r="B208" s="1" t="s">
        <v>156</v>
      </c>
      <c r="C208" s="1" t="s">
        <v>158</v>
      </c>
      <c r="D208" s="1" t="s">
        <v>159</v>
      </c>
      <c r="E208" s="2">
        <v>3500</v>
      </c>
      <c r="F208" s="2">
        <v>3500</v>
      </c>
      <c r="G208" s="2">
        <v>3500</v>
      </c>
      <c r="H208" s="2">
        <v>3500</v>
      </c>
    </row>
    <row r="209" spans="1:8" x14ac:dyDescent="0.25">
      <c r="A209" s="1" t="s">
        <v>8</v>
      </c>
      <c r="B209" s="1" t="s">
        <v>156</v>
      </c>
      <c r="C209" s="1" t="s">
        <v>41</v>
      </c>
      <c r="D209" s="1" t="s">
        <v>42</v>
      </c>
      <c r="E209" s="2">
        <v>1000</v>
      </c>
      <c r="F209" s="2">
        <v>1000</v>
      </c>
      <c r="G209" s="2">
        <v>1000</v>
      </c>
      <c r="H209" s="2">
        <v>1000</v>
      </c>
    </row>
    <row r="210" spans="1:8" x14ac:dyDescent="0.25">
      <c r="A210" s="1" t="s">
        <v>8</v>
      </c>
      <c r="B210" s="1" t="s">
        <v>156</v>
      </c>
      <c r="C210" s="1" t="s">
        <v>43</v>
      </c>
      <c r="D210" s="1" t="s">
        <v>44</v>
      </c>
      <c r="E210" s="2">
        <v>2000</v>
      </c>
      <c r="F210" s="2">
        <v>2000</v>
      </c>
      <c r="G210" s="2">
        <v>2000</v>
      </c>
      <c r="H210" s="2">
        <v>2000</v>
      </c>
    </row>
    <row r="211" spans="1:8" x14ac:dyDescent="0.25">
      <c r="A211" s="1" t="s">
        <v>8</v>
      </c>
      <c r="B211" s="1" t="s">
        <v>156</v>
      </c>
      <c r="C211" s="1" t="s">
        <v>160</v>
      </c>
      <c r="D211" s="1" t="s">
        <v>161</v>
      </c>
      <c r="E211" s="2">
        <v>7200</v>
      </c>
      <c r="F211" s="2">
        <v>7200</v>
      </c>
      <c r="G211" s="2">
        <v>7200</v>
      </c>
      <c r="H211" s="2">
        <v>7200</v>
      </c>
    </row>
    <row r="212" spans="1:8" x14ac:dyDescent="0.25">
      <c r="A212" s="1" t="s">
        <v>8</v>
      </c>
      <c r="B212" s="1" t="s">
        <v>156</v>
      </c>
      <c r="C212" s="1" t="s">
        <v>162</v>
      </c>
      <c r="D212" s="1" t="s">
        <v>163</v>
      </c>
      <c r="E212" s="2">
        <v>5402</v>
      </c>
      <c r="F212" s="2">
        <v>5402</v>
      </c>
      <c r="G212" s="2">
        <v>5402</v>
      </c>
      <c r="H212" s="2">
        <v>5402</v>
      </c>
    </row>
    <row r="213" spans="1:8" x14ac:dyDescent="0.25">
      <c r="A213" s="1" t="s">
        <v>8</v>
      </c>
      <c r="B213" s="1" t="s">
        <v>156</v>
      </c>
      <c r="C213" s="1" t="s">
        <v>101</v>
      </c>
      <c r="D213" s="1" t="s">
        <v>102</v>
      </c>
      <c r="E213" s="2">
        <v>7000</v>
      </c>
      <c r="F213" s="2">
        <v>7000</v>
      </c>
      <c r="G213" s="2">
        <v>7000</v>
      </c>
      <c r="H213" s="2">
        <v>7000</v>
      </c>
    </row>
    <row r="214" spans="1:8" x14ac:dyDescent="0.25">
      <c r="A214" s="1" t="s">
        <v>8</v>
      </c>
      <c r="B214" s="1" t="s">
        <v>156</v>
      </c>
      <c r="C214" s="1" t="s">
        <v>45</v>
      </c>
      <c r="D214" s="1" t="s">
        <v>46</v>
      </c>
      <c r="E214" s="2">
        <v>4000</v>
      </c>
      <c r="F214" s="2">
        <v>4000</v>
      </c>
      <c r="G214" s="2">
        <v>4000</v>
      </c>
      <c r="H214" s="2">
        <v>4000</v>
      </c>
    </row>
    <row r="215" spans="1:8" x14ac:dyDescent="0.25">
      <c r="A215" s="1" t="s">
        <v>8</v>
      </c>
      <c r="B215" s="1" t="s">
        <v>156</v>
      </c>
      <c r="C215" s="1" t="s">
        <v>47</v>
      </c>
      <c r="D215" s="1" t="s">
        <v>48</v>
      </c>
      <c r="E215" s="2">
        <v>750</v>
      </c>
      <c r="F215" s="2">
        <v>750</v>
      </c>
      <c r="G215" s="2">
        <v>750</v>
      </c>
      <c r="H215" s="2">
        <v>750</v>
      </c>
    </row>
    <row r="216" spans="1:8" x14ac:dyDescent="0.25">
      <c r="A216" s="1" t="s">
        <v>8</v>
      </c>
      <c r="B216" s="1" t="s">
        <v>156</v>
      </c>
      <c r="C216" s="1" t="s">
        <v>23</v>
      </c>
      <c r="D216" s="1" t="s">
        <v>24</v>
      </c>
      <c r="E216" s="2">
        <v>1500</v>
      </c>
      <c r="F216" s="2">
        <v>1500</v>
      </c>
      <c r="G216" s="2">
        <v>1500</v>
      </c>
      <c r="H216" s="2">
        <v>1500</v>
      </c>
    </row>
    <row r="217" spans="1:8" x14ac:dyDescent="0.25">
      <c r="A217" s="1" t="s">
        <v>8</v>
      </c>
      <c r="B217" s="1" t="s">
        <v>156</v>
      </c>
      <c r="C217" s="1" t="s">
        <v>25</v>
      </c>
      <c r="D217" s="1" t="s">
        <v>26</v>
      </c>
      <c r="E217" s="2">
        <v>350</v>
      </c>
      <c r="F217" s="2">
        <v>350</v>
      </c>
      <c r="G217" s="2">
        <v>350</v>
      </c>
      <c r="H217" s="2">
        <v>350</v>
      </c>
    </row>
    <row r="218" spans="1:8" x14ac:dyDescent="0.25">
      <c r="A218" s="1" t="s">
        <v>8</v>
      </c>
      <c r="B218" s="1" t="s">
        <v>156</v>
      </c>
      <c r="C218" s="1" t="s">
        <v>52</v>
      </c>
      <c r="D218" s="1" t="s">
        <v>53</v>
      </c>
      <c r="E218" s="2">
        <v>3000</v>
      </c>
      <c r="F218" s="2">
        <v>3000</v>
      </c>
      <c r="G218" s="2">
        <v>3000</v>
      </c>
      <c r="H218" s="2">
        <v>3000</v>
      </c>
    </row>
    <row r="219" spans="1:8" x14ac:dyDescent="0.25">
      <c r="A219" s="1" t="s">
        <v>8</v>
      </c>
      <c r="B219" s="1" t="s">
        <v>156</v>
      </c>
      <c r="C219" s="1" t="s">
        <v>164</v>
      </c>
      <c r="D219" s="1" t="s">
        <v>165</v>
      </c>
      <c r="E219" s="2">
        <v>3000</v>
      </c>
      <c r="F219" s="2">
        <v>3000</v>
      </c>
      <c r="G219" s="2">
        <v>3000</v>
      </c>
      <c r="H219" s="2">
        <v>3000</v>
      </c>
    </row>
    <row r="220" spans="1:8" ht="25.5" x14ac:dyDescent="0.25">
      <c r="A220" s="3" t="s">
        <v>29</v>
      </c>
      <c r="B220" s="3" t="s">
        <v>156</v>
      </c>
      <c r="C220" s="3" t="s">
        <v>29</v>
      </c>
      <c r="D220" s="4" t="s">
        <v>166</v>
      </c>
      <c r="E220" s="5">
        <f>SUM(E199:E219)</f>
        <v>469473.92000000004</v>
      </c>
      <c r="F220" s="5">
        <f>SUM(F199:F219)</f>
        <v>466244.32000000007</v>
      </c>
      <c r="G220" s="5">
        <f>SUM(G199:G219)</f>
        <v>453705</v>
      </c>
      <c r="H220" s="5">
        <f>SUM(H199:H219)</f>
        <v>418575.98</v>
      </c>
    </row>
    <row r="221" spans="1:8" x14ac:dyDescent="0.25">
      <c r="A221" s="9"/>
      <c r="B221" s="9"/>
      <c r="C221" s="9"/>
      <c r="D221" s="9"/>
      <c r="E221" s="10"/>
      <c r="F221" s="10"/>
      <c r="G221" s="11"/>
      <c r="H221" s="10"/>
    </row>
    <row r="222" spans="1:8" x14ac:dyDescent="0.25">
      <c r="H222" s="14"/>
    </row>
    <row r="223" spans="1:8" ht="51" x14ac:dyDescent="0.25">
      <c r="A223" s="137" t="s">
        <v>0</v>
      </c>
      <c r="B223" s="137" t="s">
        <v>1</v>
      </c>
      <c r="C223" s="137" t="s">
        <v>2</v>
      </c>
      <c r="D223" s="137" t="s">
        <v>986</v>
      </c>
      <c r="E223" s="137" t="s">
        <v>4</v>
      </c>
      <c r="F223" s="137" t="s">
        <v>5</v>
      </c>
      <c r="G223" s="137" t="s">
        <v>6</v>
      </c>
      <c r="H223" s="137" t="s">
        <v>7</v>
      </c>
    </row>
    <row r="224" spans="1:8" x14ac:dyDescent="0.25">
      <c r="A224" s="1" t="s">
        <v>8</v>
      </c>
      <c r="B224" s="1" t="s">
        <v>167</v>
      </c>
      <c r="C224" s="1" t="s">
        <v>168</v>
      </c>
      <c r="D224" s="1" t="s">
        <v>169</v>
      </c>
      <c r="E224" s="2">
        <v>172198.28</v>
      </c>
      <c r="F224" s="2">
        <v>172198.28</v>
      </c>
      <c r="G224" s="2">
        <v>172198.28</v>
      </c>
      <c r="H224" s="2">
        <v>167998.74</v>
      </c>
    </row>
    <row r="225" spans="1:8" x14ac:dyDescent="0.25">
      <c r="A225" s="1" t="s">
        <v>8</v>
      </c>
      <c r="B225" s="1" t="s">
        <v>167</v>
      </c>
      <c r="C225" s="1" t="s">
        <v>72</v>
      </c>
      <c r="D225" s="1" t="s">
        <v>73</v>
      </c>
      <c r="E225" s="2">
        <v>18500</v>
      </c>
      <c r="F225" s="2">
        <v>18500</v>
      </c>
      <c r="G225" s="2">
        <v>18500</v>
      </c>
      <c r="H225" s="2">
        <v>18500</v>
      </c>
    </row>
    <row r="226" spans="1:8" x14ac:dyDescent="0.25">
      <c r="A226" s="1" t="s">
        <v>8</v>
      </c>
      <c r="B226" s="1" t="s">
        <v>167</v>
      </c>
      <c r="C226" s="1" t="s">
        <v>170</v>
      </c>
      <c r="D226" s="1" t="s">
        <v>171</v>
      </c>
      <c r="E226" s="2">
        <v>50294.33</v>
      </c>
      <c r="F226" s="2">
        <v>50294.33</v>
      </c>
      <c r="G226" s="2">
        <v>50294.33</v>
      </c>
      <c r="H226" s="2">
        <v>49067.76</v>
      </c>
    </row>
    <row r="227" spans="1:8" x14ac:dyDescent="0.25">
      <c r="A227" s="1" t="s">
        <v>8</v>
      </c>
      <c r="B227" s="1" t="s">
        <v>167</v>
      </c>
      <c r="C227" s="1" t="s">
        <v>172</v>
      </c>
      <c r="D227" s="1" t="s">
        <v>173</v>
      </c>
      <c r="E227" s="2">
        <v>59276</v>
      </c>
      <c r="F227" s="2">
        <v>59276</v>
      </c>
      <c r="G227" s="2">
        <v>59276</v>
      </c>
      <c r="H227" s="2">
        <v>59276</v>
      </c>
    </row>
    <row r="228" spans="1:8" x14ac:dyDescent="0.25">
      <c r="A228" s="1" t="s">
        <v>8</v>
      </c>
      <c r="B228" s="1" t="s">
        <v>167</v>
      </c>
      <c r="C228" s="1" t="s">
        <v>11</v>
      </c>
      <c r="D228" s="1" t="s">
        <v>12</v>
      </c>
      <c r="E228" s="2">
        <v>22970.55</v>
      </c>
      <c r="F228" s="2">
        <v>22970.55</v>
      </c>
      <c r="G228" s="2">
        <v>22970.55</v>
      </c>
      <c r="H228" s="2">
        <v>22555</v>
      </c>
    </row>
    <row r="229" spans="1:8" x14ac:dyDescent="0.25">
      <c r="A229" s="1" t="s">
        <v>8</v>
      </c>
      <c r="B229" s="1" t="s">
        <v>167</v>
      </c>
      <c r="C229" s="1" t="s">
        <v>35</v>
      </c>
      <c r="D229" s="1" t="s">
        <v>36</v>
      </c>
      <c r="E229" s="2">
        <v>30525.99</v>
      </c>
      <c r="F229" s="2">
        <v>30525.99</v>
      </c>
      <c r="G229" s="2">
        <v>30525.99</v>
      </c>
      <c r="H229" s="2">
        <v>30494</v>
      </c>
    </row>
    <row r="230" spans="1:8" x14ac:dyDescent="0.25">
      <c r="A230" s="1" t="s">
        <v>8</v>
      </c>
      <c r="B230" s="1" t="s">
        <v>167</v>
      </c>
      <c r="C230" s="1" t="s">
        <v>13</v>
      </c>
      <c r="D230" s="1" t="s">
        <v>14</v>
      </c>
      <c r="E230" s="2">
        <v>20466</v>
      </c>
      <c r="F230" s="2">
        <v>17112</v>
      </c>
      <c r="G230" s="2">
        <v>17112</v>
      </c>
      <c r="H230" s="2">
        <v>17112</v>
      </c>
    </row>
    <row r="231" spans="1:8" x14ac:dyDescent="0.25">
      <c r="A231" s="1" t="s">
        <v>8</v>
      </c>
      <c r="B231" s="1" t="s">
        <v>167</v>
      </c>
      <c r="C231" s="1" t="s">
        <v>37</v>
      </c>
      <c r="D231" s="1" t="s">
        <v>38</v>
      </c>
      <c r="E231" s="2">
        <v>1045.72</v>
      </c>
      <c r="F231" s="2">
        <v>1045.72</v>
      </c>
      <c r="G231" s="2">
        <v>1045.72</v>
      </c>
      <c r="H231" s="2">
        <v>1172</v>
      </c>
    </row>
    <row r="232" spans="1:8" x14ac:dyDescent="0.25">
      <c r="A232" s="1" t="s">
        <v>8</v>
      </c>
      <c r="B232" s="1" t="s">
        <v>167</v>
      </c>
      <c r="C232" s="1" t="s">
        <v>15</v>
      </c>
      <c r="D232" s="1" t="s">
        <v>16</v>
      </c>
      <c r="E232" s="2">
        <v>230</v>
      </c>
      <c r="F232" s="2">
        <v>230</v>
      </c>
      <c r="G232" s="2">
        <v>230</v>
      </c>
      <c r="H232" s="2">
        <v>222</v>
      </c>
    </row>
    <row r="233" spans="1:8" x14ac:dyDescent="0.25">
      <c r="A233" s="1" t="s">
        <v>8</v>
      </c>
      <c r="B233" s="1" t="s">
        <v>167</v>
      </c>
      <c r="C233" s="1" t="s">
        <v>43</v>
      </c>
      <c r="D233" s="1" t="s">
        <v>44</v>
      </c>
      <c r="E233" s="2">
        <v>1800</v>
      </c>
      <c r="F233" s="2">
        <v>1800</v>
      </c>
      <c r="G233" s="2">
        <v>1800</v>
      </c>
      <c r="H233" s="2">
        <v>1800</v>
      </c>
    </row>
    <row r="234" spans="1:8" x14ac:dyDescent="0.25">
      <c r="A234" s="1" t="s">
        <v>8</v>
      </c>
      <c r="B234" s="1" t="s">
        <v>167</v>
      </c>
      <c r="C234" s="1" t="s">
        <v>45</v>
      </c>
      <c r="D234" s="1" t="s">
        <v>46</v>
      </c>
      <c r="E234" s="2">
        <v>400</v>
      </c>
      <c r="F234" s="2">
        <v>400</v>
      </c>
      <c r="G234" s="2">
        <v>400</v>
      </c>
      <c r="H234" s="2">
        <v>400</v>
      </c>
    </row>
    <row r="235" spans="1:8" x14ac:dyDescent="0.25">
      <c r="A235" s="1" t="s">
        <v>8</v>
      </c>
      <c r="B235" s="1" t="s">
        <v>167</v>
      </c>
      <c r="C235" s="1" t="s">
        <v>47</v>
      </c>
      <c r="D235" s="1" t="s">
        <v>48</v>
      </c>
      <c r="E235" s="2">
        <v>2720</v>
      </c>
      <c r="F235" s="2">
        <v>2720</v>
      </c>
      <c r="G235" s="2">
        <v>2720</v>
      </c>
      <c r="H235" s="2">
        <v>2720</v>
      </c>
    </row>
    <row r="236" spans="1:8" x14ac:dyDescent="0.25">
      <c r="A236" s="1" t="s">
        <v>8</v>
      </c>
      <c r="B236" s="1" t="s">
        <v>167</v>
      </c>
      <c r="C236" s="1" t="s">
        <v>21</v>
      </c>
      <c r="D236" s="1" t="s">
        <v>22</v>
      </c>
      <c r="E236" s="2">
        <v>600</v>
      </c>
      <c r="F236" s="2">
        <v>600</v>
      </c>
      <c r="G236" s="2">
        <v>600</v>
      </c>
      <c r="H236" s="2">
        <v>600</v>
      </c>
    </row>
    <row r="237" spans="1:8" x14ac:dyDescent="0.25">
      <c r="A237" s="1" t="s">
        <v>8</v>
      </c>
      <c r="B237" s="1" t="s">
        <v>167</v>
      </c>
      <c r="C237" s="1" t="s">
        <v>23</v>
      </c>
      <c r="D237" s="1" t="s">
        <v>24</v>
      </c>
      <c r="E237" s="2">
        <v>1000</v>
      </c>
      <c r="F237" s="2">
        <v>1000</v>
      </c>
      <c r="G237" s="2">
        <v>1000</v>
      </c>
      <c r="H237" s="2">
        <v>1000</v>
      </c>
    </row>
    <row r="238" spans="1:8" x14ac:dyDescent="0.25">
      <c r="A238" s="1" t="s">
        <v>8</v>
      </c>
      <c r="B238" s="1" t="s">
        <v>167</v>
      </c>
      <c r="C238" s="1" t="s">
        <v>25</v>
      </c>
      <c r="D238" s="1" t="s">
        <v>26</v>
      </c>
      <c r="E238" s="2">
        <v>1000</v>
      </c>
      <c r="F238" s="2">
        <v>1000</v>
      </c>
      <c r="G238" s="2">
        <v>1000</v>
      </c>
      <c r="H238" s="2">
        <v>1000</v>
      </c>
    </row>
    <row r="239" spans="1:8" x14ac:dyDescent="0.25">
      <c r="A239" s="1" t="s">
        <v>8</v>
      </c>
      <c r="B239" s="1" t="s">
        <v>167</v>
      </c>
      <c r="C239" s="1" t="s">
        <v>52</v>
      </c>
      <c r="D239" s="1" t="s">
        <v>53</v>
      </c>
      <c r="E239" s="2">
        <v>2000</v>
      </c>
      <c r="F239" s="2">
        <v>2000</v>
      </c>
      <c r="G239" s="2">
        <v>2000</v>
      </c>
      <c r="H239" s="2">
        <v>2000</v>
      </c>
    </row>
    <row r="240" spans="1:8" x14ac:dyDescent="0.25">
      <c r="A240" s="1" t="s">
        <v>8</v>
      </c>
      <c r="B240" s="1" t="s">
        <v>167</v>
      </c>
      <c r="C240" s="1" t="s">
        <v>164</v>
      </c>
      <c r="D240" s="1" t="s">
        <v>165</v>
      </c>
      <c r="E240" s="2">
        <v>1000</v>
      </c>
      <c r="F240" s="2">
        <v>1000</v>
      </c>
      <c r="G240" s="2">
        <v>1000</v>
      </c>
      <c r="H240" s="2">
        <v>1000</v>
      </c>
    </row>
    <row r="241" spans="1:8" x14ac:dyDescent="0.25">
      <c r="A241" s="1" t="s">
        <v>8</v>
      </c>
      <c r="B241" s="1" t="s">
        <v>167</v>
      </c>
      <c r="C241" s="1" t="s">
        <v>174</v>
      </c>
      <c r="D241" s="1" t="s">
        <v>175</v>
      </c>
      <c r="E241" s="2">
        <v>5000</v>
      </c>
      <c r="F241" s="2">
        <v>5000</v>
      </c>
      <c r="G241" s="2">
        <v>5000</v>
      </c>
      <c r="H241" s="2">
        <v>5000</v>
      </c>
    </row>
    <row r="242" spans="1:8" ht="25.5" x14ac:dyDescent="0.25">
      <c r="A242" s="3" t="s">
        <v>29</v>
      </c>
      <c r="B242" s="3" t="s">
        <v>167</v>
      </c>
      <c r="C242" s="3" t="s">
        <v>29</v>
      </c>
      <c r="D242" s="4" t="s">
        <v>176</v>
      </c>
      <c r="E242" s="5">
        <f>SUM(E224:E241)</f>
        <v>391026.86999999994</v>
      </c>
      <c r="F242" s="5">
        <f>SUM(F224:F241)</f>
        <v>387672.86999999994</v>
      </c>
      <c r="G242" s="5">
        <f>SUM(G224:G241)</f>
        <v>387672.86999999994</v>
      </c>
      <c r="H242" s="5">
        <f>SUM(H224:H241)</f>
        <v>381917.5</v>
      </c>
    </row>
    <row r="243" spans="1:8" x14ac:dyDescent="0.25">
      <c r="A243" s="1"/>
      <c r="B243" s="1"/>
      <c r="C243" s="1"/>
      <c r="D243" s="1"/>
      <c r="E243" s="22"/>
      <c r="F243" s="22"/>
      <c r="G243" s="23"/>
      <c r="H243" s="22"/>
    </row>
    <row r="244" spans="1:8" x14ac:dyDescent="0.25">
      <c r="H244" s="14"/>
    </row>
    <row r="245" spans="1:8" ht="51" x14ac:dyDescent="0.25">
      <c r="A245" s="137" t="s">
        <v>0</v>
      </c>
      <c r="B245" s="137" t="s">
        <v>1</v>
      </c>
      <c r="C245" s="137" t="s">
        <v>2</v>
      </c>
      <c r="D245" s="137" t="s">
        <v>987</v>
      </c>
      <c r="E245" s="137" t="s">
        <v>4</v>
      </c>
      <c r="F245" s="137" t="s">
        <v>5</v>
      </c>
      <c r="G245" s="137" t="s">
        <v>6</v>
      </c>
      <c r="H245" s="137" t="s">
        <v>7</v>
      </c>
    </row>
    <row r="246" spans="1:8" x14ac:dyDescent="0.25">
      <c r="A246" s="1" t="s">
        <v>8</v>
      </c>
      <c r="B246" s="1" t="s">
        <v>177</v>
      </c>
      <c r="C246" s="1" t="s">
        <v>178</v>
      </c>
      <c r="D246" s="1" t="s">
        <v>1035</v>
      </c>
      <c r="E246" s="2">
        <v>146539.53</v>
      </c>
      <c r="F246" s="2">
        <v>146539.53</v>
      </c>
      <c r="G246" s="2">
        <v>147252.34</v>
      </c>
      <c r="H246" s="2">
        <v>142963</v>
      </c>
    </row>
    <row r="247" spans="1:8" x14ac:dyDescent="0.25">
      <c r="A247" s="1" t="s">
        <v>8</v>
      </c>
      <c r="B247" s="1" t="s">
        <v>177</v>
      </c>
      <c r="C247" s="1" t="s">
        <v>179</v>
      </c>
      <c r="D247" s="1" t="s">
        <v>1036</v>
      </c>
      <c r="E247" s="2">
        <v>90815.21</v>
      </c>
      <c r="F247" s="2">
        <v>90815.21</v>
      </c>
      <c r="G247" s="2">
        <v>91258.29</v>
      </c>
      <c r="H247" s="2">
        <v>88600</v>
      </c>
    </row>
    <row r="248" spans="1:8" x14ac:dyDescent="0.25">
      <c r="A248" s="1" t="s">
        <v>8</v>
      </c>
      <c r="B248" s="1" t="s">
        <v>177</v>
      </c>
      <c r="C248" s="1" t="s">
        <v>180</v>
      </c>
      <c r="D248" s="1" t="s">
        <v>1037</v>
      </c>
      <c r="E248" s="2">
        <v>75399</v>
      </c>
      <c r="F248" s="2">
        <v>75399</v>
      </c>
      <c r="G248" s="2">
        <v>75766.789999999994</v>
      </c>
      <c r="H248" s="2">
        <v>73560</v>
      </c>
    </row>
    <row r="249" spans="1:8" x14ac:dyDescent="0.25">
      <c r="A249" s="1" t="s">
        <v>8</v>
      </c>
      <c r="B249" s="1" t="s">
        <v>177</v>
      </c>
      <c r="C249" s="1" t="s">
        <v>181</v>
      </c>
      <c r="D249" s="1" t="s">
        <v>1038</v>
      </c>
      <c r="E249" s="2">
        <v>709563.02</v>
      </c>
      <c r="F249" s="2">
        <v>709563.02</v>
      </c>
      <c r="G249" s="2">
        <v>714480.96</v>
      </c>
      <c r="H249" s="2">
        <v>681366</v>
      </c>
    </row>
    <row r="250" spans="1:8" x14ac:dyDescent="0.25">
      <c r="A250" s="1" t="s">
        <v>8</v>
      </c>
      <c r="B250" s="1" t="s">
        <v>177</v>
      </c>
      <c r="C250" s="1" t="s">
        <v>182</v>
      </c>
      <c r="D250" s="1" t="s">
        <v>1039</v>
      </c>
      <c r="E250" s="2">
        <v>322915.24</v>
      </c>
      <c r="F250" s="2">
        <v>322915.24</v>
      </c>
      <c r="G250" s="2">
        <v>324493.34000000003</v>
      </c>
      <c r="H250" s="2">
        <v>313223</v>
      </c>
    </row>
    <row r="251" spans="1:8" x14ac:dyDescent="0.25">
      <c r="A251" s="1" t="s">
        <v>8</v>
      </c>
      <c r="B251" s="1" t="s">
        <v>177</v>
      </c>
      <c r="C251" s="1" t="s">
        <v>183</v>
      </c>
      <c r="D251" s="1" t="s">
        <v>1040</v>
      </c>
      <c r="E251" s="2">
        <v>289611.49</v>
      </c>
      <c r="F251" s="2">
        <v>289611.49</v>
      </c>
      <c r="G251" s="2">
        <v>291025.21000000002</v>
      </c>
      <c r="H251" s="2">
        <v>280540</v>
      </c>
    </row>
    <row r="252" spans="1:8" x14ac:dyDescent="0.25">
      <c r="A252" s="1" t="s">
        <v>8</v>
      </c>
      <c r="B252" s="1" t="s">
        <v>177</v>
      </c>
      <c r="C252" s="1" t="s">
        <v>184</v>
      </c>
      <c r="D252" s="1" t="s">
        <v>185</v>
      </c>
      <c r="E252" s="2">
        <v>20000</v>
      </c>
      <c r="F252" s="2">
        <v>20000</v>
      </c>
      <c r="G252" s="2">
        <v>20000</v>
      </c>
      <c r="H252" s="2">
        <v>20000</v>
      </c>
    </row>
    <row r="253" spans="1:8" x14ac:dyDescent="0.25">
      <c r="A253" s="1" t="s">
        <v>8</v>
      </c>
      <c r="B253" s="1" t="s">
        <v>177</v>
      </c>
      <c r="C253" s="1" t="s">
        <v>186</v>
      </c>
      <c r="D253" s="1" t="s">
        <v>187</v>
      </c>
      <c r="E253" s="2">
        <v>7000</v>
      </c>
      <c r="F253" s="2">
        <v>7000</v>
      </c>
      <c r="G253" s="2">
        <v>7000</v>
      </c>
      <c r="H253" s="2">
        <v>7000</v>
      </c>
    </row>
    <row r="254" spans="1:8" x14ac:dyDescent="0.25">
      <c r="A254" s="1" t="s">
        <v>8</v>
      </c>
      <c r="B254" s="1" t="s">
        <v>177</v>
      </c>
      <c r="C254" s="1" t="s">
        <v>188</v>
      </c>
      <c r="D254" s="1" t="s">
        <v>189</v>
      </c>
      <c r="E254" s="2">
        <v>5000</v>
      </c>
      <c r="F254" s="2">
        <v>5000</v>
      </c>
      <c r="G254" s="2">
        <v>5000</v>
      </c>
      <c r="H254" s="2">
        <v>5000</v>
      </c>
    </row>
    <row r="255" spans="1:8" x14ac:dyDescent="0.25">
      <c r="A255" s="1" t="s">
        <v>8</v>
      </c>
      <c r="B255" s="1" t="s">
        <v>177</v>
      </c>
      <c r="C255" s="16">
        <v>411110</v>
      </c>
      <c r="D255" s="1" t="s">
        <v>190</v>
      </c>
      <c r="E255" s="2">
        <v>0</v>
      </c>
      <c r="F255" s="2">
        <v>0</v>
      </c>
      <c r="G255" s="2">
        <v>0</v>
      </c>
      <c r="H255" s="2">
        <v>0</v>
      </c>
    </row>
    <row r="256" spans="1:8" x14ac:dyDescent="0.25">
      <c r="A256" s="1" t="s">
        <v>8</v>
      </c>
      <c r="B256" s="1" t="s">
        <v>177</v>
      </c>
      <c r="C256" s="1" t="s">
        <v>191</v>
      </c>
      <c r="D256" s="1" t="s">
        <v>192</v>
      </c>
      <c r="E256" s="2">
        <v>4968</v>
      </c>
      <c r="F256" s="2">
        <v>4968</v>
      </c>
      <c r="G256" s="2">
        <v>4968</v>
      </c>
      <c r="H256" s="2">
        <v>4968</v>
      </c>
    </row>
    <row r="257" spans="1:8" x14ac:dyDescent="0.25">
      <c r="A257" s="1" t="s">
        <v>8</v>
      </c>
      <c r="B257" s="1" t="s">
        <v>177</v>
      </c>
      <c r="C257" s="1" t="s">
        <v>11</v>
      </c>
      <c r="D257" s="1" t="s">
        <v>12</v>
      </c>
      <c r="E257" s="2">
        <v>126593.92</v>
      </c>
      <c r="F257" s="2">
        <v>126593.92</v>
      </c>
      <c r="G257" s="2">
        <v>126134.92</v>
      </c>
      <c r="H257" s="2">
        <v>122419</v>
      </c>
    </row>
    <row r="258" spans="1:8" x14ac:dyDescent="0.25">
      <c r="A258" s="1" t="s">
        <v>8</v>
      </c>
      <c r="B258" s="1" t="s">
        <v>177</v>
      </c>
      <c r="C258" s="1" t="s">
        <v>35</v>
      </c>
      <c r="D258" s="1" t="s">
        <v>36</v>
      </c>
      <c r="E258" s="2">
        <v>224297.64</v>
      </c>
      <c r="F258" s="2">
        <v>224297.64</v>
      </c>
      <c r="G258" s="2">
        <v>223474.44</v>
      </c>
      <c r="H258" s="2">
        <v>224810</v>
      </c>
    </row>
    <row r="259" spans="1:8" x14ac:dyDescent="0.25">
      <c r="A259" s="1" t="s">
        <v>8</v>
      </c>
      <c r="B259" s="1" t="s">
        <v>177</v>
      </c>
      <c r="C259" s="1" t="s">
        <v>13</v>
      </c>
      <c r="D259" s="1" t="s">
        <v>14</v>
      </c>
      <c r="E259" s="2">
        <v>189255.6</v>
      </c>
      <c r="F259" s="2">
        <v>165000</v>
      </c>
      <c r="G259" s="2">
        <v>165000</v>
      </c>
      <c r="H259" s="2">
        <v>163889</v>
      </c>
    </row>
    <row r="260" spans="1:8" x14ac:dyDescent="0.25">
      <c r="A260" s="1" t="s">
        <v>8</v>
      </c>
      <c r="B260" s="1" t="s">
        <v>177</v>
      </c>
      <c r="C260" s="1" t="s">
        <v>37</v>
      </c>
      <c r="D260" s="1" t="s">
        <v>38</v>
      </c>
      <c r="E260" s="2">
        <v>7683.67</v>
      </c>
      <c r="F260" s="2">
        <v>7683.67</v>
      </c>
      <c r="G260" s="2">
        <v>7655.47</v>
      </c>
      <c r="H260" s="2">
        <v>8537</v>
      </c>
    </row>
    <row r="261" spans="1:8" x14ac:dyDescent="0.25">
      <c r="A261" s="1" t="s">
        <v>8</v>
      </c>
      <c r="B261" s="1" t="s">
        <v>177</v>
      </c>
      <c r="C261" s="1" t="s">
        <v>15</v>
      </c>
      <c r="D261" s="1" t="s">
        <v>16</v>
      </c>
      <c r="E261" s="2">
        <v>32000</v>
      </c>
      <c r="F261" s="2">
        <v>32000</v>
      </c>
      <c r="G261" s="2">
        <v>32000</v>
      </c>
      <c r="H261" s="2">
        <v>31024</v>
      </c>
    </row>
    <row r="262" spans="1:8" x14ac:dyDescent="0.25">
      <c r="A262" s="1" t="s">
        <v>8</v>
      </c>
      <c r="B262" s="1" t="s">
        <v>177</v>
      </c>
      <c r="C262" s="1" t="s">
        <v>193</v>
      </c>
      <c r="D262" s="1" t="s">
        <v>194</v>
      </c>
      <c r="E262" s="2">
        <v>7650</v>
      </c>
      <c r="F262" s="2">
        <v>7650</v>
      </c>
      <c r="G262" s="2">
        <v>7650</v>
      </c>
      <c r="H262" s="2">
        <v>7600</v>
      </c>
    </row>
    <row r="263" spans="1:8" x14ac:dyDescent="0.25">
      <c r="A263" s="1" t="s">
        <v>8</v>
      </c>
      <c r="B263" s="1" t="s">
        <v>177</v>
      </c>
      <c r="C263" s="1" t="s">
        <v>41</v>
      </c>
      <c r="D263" s="1" t="s">
        <v>42</v>
      </c>
      <c r="E263" s="2">
        <v>25000</v>
      </c>
      <c r="F263" s="2">
        <v>25000</v>
      </c>
      <c r="G263" s="2">
        <v>25000</v>
      </c>
      <c r="H263" s="2">
        <v>25000</v>
      </c>
    </row>
    <row r="264" spans="1:8" x14ac:dyDescent="0.25">
      <c r="A264" s="1" t="s">
        <v>8</v>
      </c>
      <c r="B264" s="1" t="s">
        <v>177</v>
      </c>
      <c r="C264" s="1" t="s">
        <v>43</v>
      </c>
      <c r="D264" s="1" t="s">
        <v>44</v>
      </c>
      <c r="E264" s="2">
        <v>15000</v>
      </c>
      <c r="F264" s="2">
        <v>15000</v>
      </c>
      <c r="G264" s="2">
        <v>15000</v>
      </c>
      <c r="H264" s="2">
        <v>15000</v>
      </c>
    </row>
    <row r="265" spans="1:8" x14ac:dyDescent="0.25">
      <c r="A265" s="1" t="s">
        <v>8</v>
      </c>
      <c r="B265" s="1" t="s">
        <v>177</v>
      </c>
      <c r="C265" s="1" t="s">
        <v>45</v>
      </c>
      <c r="D265" s="1" t="s">
        <v>46</v>
      </c>
      <c r="E265" s="2">
        <v>750</v>
      </c>
      <c r="F265" s="2">
        <v>750</v>
      </c>
      <c r="G265" s="2">
        <v>750</v>
      </c>
      <c r="H265" s="2">
        <v>750</v>
      </c>
    </row>
    <row r="266" spans="1:8" x14ac:dyDescent="0.25">
      <c r="A266" s="1" t="s">
        <v>8</v>
      </c>
      <c r="B266" s="1" t="s">
        <v>177</v>
      </c>
      <c r="C266" s="1" t="s">
        <v>47</v>
      </c>
      <c r="D266" s="1" t="s">
        <v>48</v>
      </c>
      <c r="E266" s="2">
        <v>18000</v>
      </c>
      <c r="F266" s="2">
        <v>18000</v>
      </c>
      <c r="G266" s="2">
        <v>18000</v>
      </c>
      <c r="H266" s="2">
        <v>18000</v>
      </c>
    </row>
    <row r="267" spans="1:8" x14ac:dyDescent="0.25">
      <c r="A267" s="1" t="s">
        <v>8</v>
      </c>
      <c r="B267" s="1" t="s">
        <v>177</v>
      </c>
      <c r="C267" s="1" t="s">
        <v>49</v>
      </c>
      <c r="D267" s="1" t="s">
        <v>50</v>
      </c>
      <c r="E267" s="2">
        <v>0</v>
      </c>
      <c r="F267" s="2">
        <v>0</v>
      </c>
      <c r="G267" s="2">
        <v>0</v>
      </c>
      <c r="H267" s="2">
        <v>0</v>
      </c>
    </row>
    <row r="268" spans="1:8" x14ac:dyDescent="0.25">
      <c r="A268" s="1" t="s">
        <v>8</v>
      </c>
      <c r="B268" s="1" t="s">
        <v>177</v>
      </c>
      <c r="C268" s="1" t="s">
        <v>21</v>
      </c>
      <c r="D268" s="1" t="s">
        <v>22</v>
      </c>
      <c r="E268" s="2">
        <v>800</v>
      </c>
      <c r="F268" s="2">
        <v>800</v>
      </c>
      <c r="G268" s="2">
        <v>800</v>
      </c>
      <c r="H268" s="2">
        <v>800</v>
      </c>
    </row>
    <row r="269" spans="1:8" x14ac:dyDescent="0.25">
      <c r="A269" s="1" t="s">
        <v>8</v>
      </c>
      <c r="B269" s="1" t="s">
        <v>177</v>
      </c>
      <c r="C269" s="1" t="s">
        <v>23</v>
      </c>
      <c r="D269" s="1" t="s">
        <v>24</v>
      </c>
      <c r="E269" s="2">
        <v>13000</v>
      </c>
      <c r="F269" s="2">
        <v>13000</v>
      </c>
      <c r="G269" s="2">
        <v>13000</v>
      </c>
      <c r="H269" s="2">
        <v>13000</v>
      </c>
    </row>
    <row r="270" spans="1:8" x14ac:dyDescent="0.25">
      <c r="A270" s="1" t="s">
        <v>8</v>
      </c>
      <c r="B270" s="1" t="s">
        <v>177</v>
      </c>
      <c r="C270" s="1" t="s">
        <v>25</v>
      </c>
      <c r="D270" s="1" t="s">
        <v>26</v>
      </c>
      <c r="E270" s="2">
        <v>2070</v>
      </c>
      <c r="F270" s="2">
        <v>2070</v>
      </c>
      <c r="G270" s="2">
        <v>2070</v>
      </c>
      <c r="H270" s="2">
        <v>2070</v>
      </c>
    </row>
    <row r="271" spans="1:8" x14ac:dyDescent="0.25">
      <c r="A271" s="1" t="s">
        <v>8</v>
      </c>
      <c r="B271" s="1" t="s">
        <v>177</v>
      </c>
      <c r="C271" s="1" t="s">
        <v>195</v>
      </c>
      <c r="D271" s="1" t="s">
        <v>196</v>
      </c>
      <c r="E271" s="2">
        <v>1200</v>
      </c>
      <c r="F271" s="2">
        <v>1200</v>
      </c>
      <c r="G271" s="2">
        <v>1200</v>
      </c>
      <c r="H271" s="2">
        <v>1200</v>
      </c>
    </row>
    <row r="272" spans="1:8" x14ac:dyDescent="0.25">
      <c r="A272" s="1" t="s">
        <v>8</v>
      </c>
      <c r="B272" s="1" t="s">
        <v>177</v>
      </c>
      <c r="C272" s="1" t="s">
        <v>197</v>
      </c>
      <c r="D272" s="1" t="s">
        <v>198</v>
      </c>
      <c r="E272" s="2">
        <v>8850</v>
      </c>
      <c r="F272" s="2">
        <v>8850</v>
      </c>
      <c r="G272" s="2">
        <v>8850</v>
      </c>
      <c r="H272" s="2">
        <v>8850</v>
      </c>
    </row>
    <row r="273" spans="1:8" x14ac:dyDescent="0.25">
      <c r="A273" s="1" t="s">
        <v>8</v>
      </c>
      <c r="B273" s="1" t="s">
        <v>177</v>
      </c>
      <c r="C273" s="1" t="s">
        <v>199</v>
      </c>
      <c r="D273" s="1" t="s">
        <v>200</v>
      </c>
      <c r="E273" s="2">
        <v>1000</v>
      </c>
      <c r="F273" s="2">
        <v>1000</v>
      </c>
      <c r="G273" s="2">
        <v>1000</v>
      </c>
      <c r="H273" s="2">
        <v>1000</v>
      </c>
    </row>
    <row r="274" spans="1:8" x14ac:dyDescent="0.25">
      <c r="A274" s="1" t="s">
        <v>8</v>
      </c>
      <c r="B274" s="1" t="s">
        <v>177</v>
      </c>
      <c r="C274" s="1" t="s">
        <v>201</v>
      </c>
      <c r="D274" s="1" t="s">
        <v>202</v>
      </c>
      <c r="E274" s="2">
        <v>5000</v>
      </c>
      <c r="F274" s="2">
        <v>5000</v>
      </c>
      <c r="G274" s="2">
        <v>5000</v>
      </c>
      <c r="H274" s="2">
        <v>5000</v>
      </c>
    </row>
    <row r="275" spans="1:8" x14ac:dyDescent="0.25">
      <c r="A275" s="1" t="s">
        <v>8</v>
      </c>
      <c r="B275" s="1" t="s">
        <v>177</v>
      </c>
      <c r="C275" s="1" t="s">
        <v>203</v>
      </c>
      <c r="D275" s="1" t="s">
        <v>204</v>
      </c>
      <c r="E275" s="2">
        <v>1000</v>
      </c>
      <c r="F275" s="2">
        <v>1000</v>
      </c>
      <c r="G275" s="2">
        <v>1000</v>
      </c>
      <c r="H275" s="2">
        <v>1000</v>
      </c>
    </row>
    <row r="276" spans="1:8" x14ac:dyDescent="0.25">
      <c r="A276" s="1" t="s">
        <v>8</v>
      </c>
      <c r="B276" s="1" t="s">
        <v>177</v>
      </c>
      <c r="C276" s="1" t="s">
        <v>205</v>
      </c>
      <c r="D276" s="1" t="s">
        <v>194</v>
      </c>
      <c r="E276" s="2">
        <v>0</v>
      </c>
      <c r="F276" s="2">
        <v>0</v>
      </c>
      <c r="G276" s="2">
        <v>0</v>
      </c>
      <c r="H276" s="2">
        <v>0</v>
      </c>
    </row>
    <row r="277" spans="1:8" x14ac:dyDescent="0.25">
      <c r="A277" s="1" t="s">
        <v>8</v>
      </c>
      <c r="B277" s="1" t="s">
        <v>177</v>
      </c>
      <c r="C277" s="16">
        <v>458580</v>
      </c>
      <c r="D277" s="1" t="s">
        <v>206</v>
      </c>
      <c r="E277" s="2">
        <v>775</v>
      </c>
      <c r="F277" s="2">
        <v>775</v>
      </c>
      <c r="G277" s="2">
        <v>775</v>
      </c>
      <c r="H277" s="2">
        <v>775</v>
      </c>
    </row>
    <row r="278" spans="1:8" x14ac:dyDescent="0.25">
      <c r="A278" s="1" t="s">
        <v>8</v>
      </c>
      <c r="B278" s="1" t="s">
        <v>177</v>
      </c>
      <c r="C278" s="1" t="s">
        <v>52</v>
      </c>
      <c r="D278" s="1" t="s">
        <v>53</v>
      </c>
      <c r="E278" s="2">
        <v>1250</v>
      </c>
      <c r="F278" s="2">
        <v>1250</v>
      </c>
      <c r="G278" s="2">
        <v>1250</v>
      </c>
      <c r="H278" s="2">
        <v>1250</v>
      </c>
    </row>
    <row r="279" spans="1:8" x14ac:dyDescent="0.25">
      <c r="A279" s="1" t="s">
        <v>8</v>
      </c>
      <c r="B279" s="1" t="s">
        <v>177</v>
      </c>
      <c r="C279" s="1" t="s">
        <v>54</v>
      </c>
      <c r="D279" s="1" t="s">
        <v>55</v>
      </c>
      <c r="E279" s="2">
        <v>65000</v>
      </c>
      <c r="F279" s="2">
        <v>65000</v>
      </c>
      <c r="G279" s="2">
        <v>65000</v>
      </c>
      <c r="H279" s="2">
        <v>65000</v>
      </c>
    </row>
    <row r="280" spans="1:8" x14ac:dyDescent="0.25">
      <c r="A280" s="1" t="s">
        <v>8</v>
      </c>
      <c r="B280" s="1" t="s">
        <v>177</v>
      </c>
      <c r="C280" s="1" t="s">
        <v>207</v>
      </c>
      <c r="D280" s="1" t="s">
        <v>208</v>
      </c>
      <c r="E280" s="2">
        <v>10000</v>
      </c>
      <c r="F280" s="2">
        <v>10000</v>
      </c>
      <c r="G280" s="2">
        <v>10000</v>
      </c>
      <c r="H280" s="2">
        <v>10000</v>
      </c>
    </row>
    <row r="281" spans="1:8" x14ac:dyDescent="0.25">
      <c r="A281" s="1" t="s">
        <v>8</v>
      </c>
      <c r="B281" s="1" t="s">
        <v>177</v>
      </c>
      <c r="C281" s="1" t="s">
        <v>209</v>
      </c>
      <c r="D281" s="1" t="s">
        <v>210</v>
      </c>
      <c r="E281" s="2">
        <v>0</v>
      </c>
      <c r="F281" s="2">
        <v>0</v>
      </c>
      <c r="G281" s="2">
        <v>0</v>
      </c>
      <c r="H281" s="2">
        <v>0</v>
      </c>
    </row>
    <row r="282" spans="1:8" x14ac:dyDescent="0.25">
      <c r="A282" s="1" t="s">
        <v>8</v>
      </c>
      <c r="B282" s="1" t="s">
        <v>177</v>
      </c>
      <c r="C282" s="1" t="s">
        <v>211</v>
      </c>
      <c r="D282" s="1" t="s">
        <v>212</v>
      </c>
      <c r="E282" s="2">
        <v>500</v>
      </c>
      <c r="F282" s="2">
        <v>500</v>
      </c>
      <c r="G282" s="2">
        <v>500</v>
      </c>
      <c r="H282" s="2">
        <v>500</v>
      </c>
    </row>
    <row r="283" spans="1:8" x14ac:dyDescent="0.25">
      <c r="A283" s="1" t="s">
        <v>8</v>
      </c>
      <c r="B283" s="1" t="s">
        <v>177</v>
      </c>
      <c r="C283" s="1" t="s">
        <v>213</v>
      </c>
      <c r="D283" s="1" t="s">
        <v>214</v>
      </c>
      <c r="E283" s="2">
        <v>8000</v>
      </c>
      <c r="F283" s="2">
        <v>8000</v>
      </c>
      <c r="G283" s="2">
        <v>8000</v>
      </c>
      <c r="H283" s="2">
        <v>8000</v>
      </c>
    </row>
    <row r="284" spans="1:8" x14ac:dyDescent="0.25">
      <c r="A284" s="1" t="s">
        <v>8</v>
      </c>
      <c r="B284" s="1" t="s">
        <v>177</v>
      </c>
      <c r="C284" s="1" t="s">
        <v>215</v>
      </c>
      <c r="D284" s="1" t="s">
        <v>216</v>
      </c>
      <c r="E284" s="2">
        <v>500</v>
      </c>
      <c r="F284" s="2">
        <v>500</v>
      </c>
      <c r="G284" s="2">
        <v>500</v>
      </c>
      <c r="H284" s="2">
        <v>500</v>
      </c>
    </row>
    <row r="285" spans="1:8" x14ac:dyDescent="0.25">
      <c r="A285" s="1" t="s">
        <v>8</v>
      </c>
      <c r="B285" s="1" t="s">
        <v>177</v>
      </c>
      <c r="C285" s="1" t="s">
        <v>217</v>
      </c>
      <c r="D285" s="1" t="s">
        <v>218</v>
      </c>
      <c r="E285" s="2">
        <v>85000</v>
      </c>
      <c r="F285" s="2">
        <v>85000</v>
      </c>
      <c r="G285" s="2">
        <v>85000</v>
      </c>
      <c r="H285" s="2">
        <v>85000</v>
      </c>
    </row>
    <row r="286" spans="1:8" x14ac:dyDescent="0.25">
      <c r="A286" s="1" t="s">
        <v>8</v>
      </c>
      <c r="B286" s="1" t="s">
        <v>177</v>
      </c>
      <c r="C286" s="1" t="s">
        <v>219</v>
      </c>
      <c r="D286" s="1" t="s">
        <v>220</v>
      </c>
      <c r="E286" s="2">
        <v>8000</v>
      </c>
      <c r="F286" s="2">
        <v>8000</v>
      </c>
      <c r="G286" s="2">
        <v>8000</v>
      </c>
      <c r="H286" s="2">
        <v>8000</v>
      </c>
    </row>
    <row r="287" spans="1:8" x14ac:dyDescent="0.25">
      <c r="A287" s="1" t="s">
        <v>8</v>
      </c>
      <c r="B287" s="1" t="s">
        <v>177</v>
      </c>
      <c r="C287" s="1" t="s">
        <v>221</v>
      </c>
      <c r="D287" s="1" t="s">
        <v>222</v>
      </c>
      <c r="E287" s="2">
        <v>28451.57</v>
      </c>
      <c r="F287" s="2">
        <v>28451.57</v>
      </c>
      <c r="G287" s="2">
        <v>28451.57</v>
      </c>
      <c r="H287" s="2">
        <v>28451.57</v>
      </c>
    </row>
    <row r="288" spans="1:8" x14ac:dyDescent="0.25">
      <c r="A288" s="3" t="s">
        <v>29</v>
      </c>
      <c r="B288" s="3" t="s">
        <v>177</v>
      </c>
      <c r="C288" s="3" t="s">
        <v>29</v>
      </c>
      <c r="D288" s="3" t="s">
        <v>223</v>
      </c>
      <c r="E288" s="5">
        <f>SUM(E246:E287)</f>
        <v>2558438.8899999997</v>
      </c>
      <c r="F288" s="5">
        <f>SUM(F246:F287)</f>
        <v>2534183.2899999996</v>
      </c>
      <c r="G288" s="5">
        <f>SUM(G246:G287)</f>
        <v>2542306.33</v>
      </c>
      <c r="H288" s="17">
        <f>SUM(H246:H287)</f>
        <v>2474645.5699999998</v>
      </c>
    </row>
    <row r="289" spans="1:8" x14ac:dyDescent="0.25">
      <c r="H289" s="14"/>
    </row>
    <row r="290" spans="1:8" x14ac:dyDescent="0.25">
      <c r="H290" s="14"/>
    </row>
    <row r="291" spans="1:8" x14ac:dyDescent="0.25">
      <c r="H291" s="14"/>
    </row>
    <row r="292" spans="1:8" x14ac:dyDescent="0.25">
      <c r="H292" s="14"/>
    </row>
    <row r="293" spans="1:8" x14ac:dyDescent="0.25">
      <c r="H293" s="14"/>
    </row>
    <row r="294" spans="1:8" ht="51" x14ac:dyDescent="0.25">
      <c r="A294" s="137" t="s">
        <v>0</v>
      </c>
      <c r="B294" s="137" t="s">
        <v>1</v>
      </c>
      <c r="C294" s="137" t="s">
        <v>2</v>
      </c>
      <c r="D294" s="137" t="s">
        <v>988</v>
      </c>
      <c r="E294" s="137" t="s">
        <v>4</v>
      </c>
      <c r="F294" s="137" t="s">
        <v>5</v>
      </c>
      <c r="G294" s="137" t="s">
        <v>6</v>
      </c>
      <c r="H294" s="137" t="s">
        <v>7</v>
      </c>
    </row>
    <row r="295" spans="1:8" x14ac:dyDescent="0.25">
      <c r="A295" s="1" t="s">
        <v>8</v>
      </c>
      <c r="B295" s="1" t="s">
        <v>224</v>
      </c>
      <c r="C295" s="1" t="s">
        <v>225</v>
      </c>
      <c r="D295" s="1" t="s">
        <v>226</v>
      </c>
      <c r="E295" s="2">
        <v>11106</v>
      </c>
      <c r="F295" s="2">
        <v>11106</v>
      </c>
      <c r="G295" s="2">
        <v>11106</v>
      </c>
      <c r="H295" s="2">
        <v>11106.18</v>
      </c>
    </row>
    <row r="296" spans="1:8" x14ac:dyDescent="0.25">
      <c r="A296" s="3" t="s">
        <v>29</v>
      </c>
      <c r="B296" s="3" t="s">
        <v>224</v>
      </c>
      <c r="C296" s="3" t="s">
        <v>29</v>
      </c>
      <c r="D296" s="3" t="s">
        <v>227</v>
      </c>
      <c r="E296" s="5">
        <f>E295</f>
        <v>11106</v>
      </c>
      <c r="F296" s="5">
        <f>F295</f>
        <v>11106</v>
      </c>
      <c r="G296" s="5">
        <f>G295</f>
        <v>11106</v>
      </c>
      <c r="H296" s="5">
        <f>H295</f>
        <v>11106.18</v>
      </c>
    </row>
    <row r="297" spans="1:8" x14ac:dyDescent="0.25">
      <c r="H297" s="14"/>
    </row>
    <row r="298" spans="1:8" x14ac:dyDescent="0.25">
      <c r="H298" s="14"/>
    </row>
    <row r="299" spans="1:8" ht="51" x14ac:dyDescent="0.25">
      <c r="A299" s="137" t="s">
        <v>0</v>
      </c>
      <c r="B299" s="137" t="s">
        <v>1</v>
      </c>
      <c r="C299" s="137" t="s">
        <v>2</v>
      </c>
      <c r="D299" s="137" t="s">
        <v>989</v>
      </c>
      <c r="E299" s="137" t="s">
        <v>4</v>
      </c>
      <c r="F299" s="137" t="s">
        <v>5</v>
      </c>
      <c r="G299" s="137" t="s">
        <v>6</v>
      </c>
      <c r="H299" s="137" t="s">
        <v>7</v>
      </c>
    </row>
    <row r="300" spans="1:8" x14ac:dyDescent="0.25">
      <c r="A300" s="1" t="s">
        <v>8</v>
      </c>
      <c r="B300" s="1" t="s">
        <v>228</v>
      </c>
      <c r="C300" s="1" t="s">
        <v>229</v>
      </c>
      <c r="D300" s="1" t="s">
        <v>1041</v>
      </c>
      <c r="E300" s="2">
        <v>105833.79</v>
      </c>
      <c r="F300" s="2">
        <v>105833.79</v>
      </c>
      <c r="G300" s="2">
        <v>104631.35</v>
      </c>
      <c r="H300" s="2">
        <v>104434</v>
      </c>
    </row>
    <row r="301" spans="1:8" x14ac:dyDescent="0.25">
      <c r="A301" s="1" t="s">
        <v>8</v>
      </c>
      <c r="B301" s="1" t="s">
        <v>228</v>
      </c>
      <c r="C301" s="1" t="s">
        <v>230</v>
      </c>
      <c r="D301" s="1" t="s">
        <v>1042</v>
      </c>
      <c r="E301" s="2">
        <v>318419.81</v>
      </c>
      <c r="F301" s="2">
        <v>318419.81</v>
      </c>
      <c r="G301" s="2">
        <v>321022.86</v>
      </c>
      <c r="H301" s="2">
        <v>294437</v>
      </c>
    </row>
    <row r="302" spans="1:8" x14ac:dyDescent="0.25">
      <c r="A302" s="1" t="s">
        <v>8</v>
      </c>
      <c r="B302" s="1" t="s">
        <v>228</v>
      </c>
      <c r="C302" s="1" t="s">
        <v>72</v>
      </c>
      <c r="D302" s="1" t="s">
        <v>73</v>
      </c>
      <c r="E302" s="2">
        <v>48780</v>
      </c>
      <c r="F302" s="2">
        <v>6652</v>
      </c>
      <c r="G302" s="12">
        <v>6652</v>
      </c>
      <c r="H302" s="2">
        <v>6652</v>
      </c>
    </row>
    <row r="303" spans="1:8" x14ac:dyDescent="0.25">
      <c r="A303" s="1" t="s">
        <v>8</v>
      </c>
      <c r="B303" s="1" t="s">
        <v>228</v>
      </c>
      <c r="C303" s="1" t="s">
        <v>191</v>
      </c>
      <c r="D303" s="1" t="s">
        <v>192</v>
      </c>
      <c r="E303" s="2">
        <v>6652</v>
      </c>
      <c r="F303" s="2">
        <v>6652</v>
      </c>
      <c r="G303" s="2">
        <v>6652</v>
      </c>
      <c r="H303" s="2">
        <v>6652</v>
      </c>
    </row>
    <row r="304" spans="1:8" x14ac:dyDescent="0.25">
      <c r="A304" s="1" t="s">
        <v>8</v>
      </c>
      <c r="B304" s="1" t="s">
        <v>228</v>
      </c>
      <c r="C304" s="1" t="s">
        <v>11</v>
      </c>
      <c r="D304" s="1" t="s">
        <v>12</v>
      </c>
      <c r="E304" s="2">
        <v>36050.43</v>
      </c>
      <c r="F304" s="2">
        <v>32827.64</v>
      </c>
      <c r="G304" s="2">
        <v>33000</v>
      </c>
      <c r="H304" s="2">
        <v>31022</v>
      </c>
    </row>
    <row r="305" spans="1:8" x14ac:dyDescent="0.25">
      <c r="A305" s="1" t="s">
        <v>8</v>
      </c>
      <c r="B305" s="1" t="s">
        <v>228</v>
      </c>
      <c r="C305" s="1" t="s">
        <v>35</v>
      </c>
      <c r="D305" s="1" t="s">
        <v>36</v>
      </c>
      <c r="E305" s="2">
        <v>57962.53</v>
      </c>
      <c r="F305" s="2">
        <v>57962.53</v>
      </c>
      <c r="G305" s="2">
        <v>56716</v>
      </c>
      <c r="H305" s="2">
        <v>56716</v>
      </c>
    </row>
    <row r="306" spans="1:8" x14ac:dyDescent="0.25">
      <c r="A306" s="1" t="s">
        <v>8</v>
      </c>
      <c r="B306" s="1" t="s">
        <v>228</v>
      </c>
      <c r="C306" s="1" t="s">
        <v>13</v>
      </c>
      <c r="D306" s="1" t="s">
        <v>14</v>
      </c>
      <c r="E306" s="2">
        <v>59780</v>
      </c>
      <c r="F306" s="2">
        <v>67000</v>
      </c>
      <c r="G306" s="2">
        <v>67000</v>
      </c>
      <c r="H306" s="2">
        <v>66580</v>
      </c>
    </row>
    <row r="307" spans="1:8" x14ac:dyDescent="0.25">
      <c r="A307" s="1" t="s">
        <v>8</v>
      </c>
      <c r="B307" s="1" t="s">
        <v>228</v>
      </c>
      <c r="C307" s="1" t="s">
        <v>37</v>
      </c>
      <c r="D307" s="1" t="s">
        <v>38</v>
      </c>
      <c r="E307" s="2">
        <v>1985.6</v>
      </c>
      <c r="F307" s="2">
        <v>1985.6</v>
      </c>
      <c r="G307" s="2">
        <v>2154</v>
      </c>
      <c r="H307" s="2">
        <v>2154</v>
      </c>
    </row>
    <row r="308" spans="1:8" x14ac:dyDescent="0.25">
      <c r="A308" s="1" t="s">
        <v>8</v>
      </c>
      <c r="B308" s="1" t="s">
        <v>228</v>
      </c>
      <c r="C308" s="1" t="s">
        <v>39</v>
      </c>
      <c r="D308" s="1" t="s">
        <v>40</v>
      </c>
      <c r="E308" s="2">
        <v>669.68</v>
      </c>
      <c r="F308" s="2">
        <v>669.68</v>
      </c>
      <c r="G308" s="2">
        <v>824</v>
      </c>
      <c r="H308" s="2">
        <v>824</v>
      </c>
    </row>
    <row r="309" spans="1:8" x14ac:dyDescent="0.25">
      <c r="A309" s="1" t="s">
        <v>8</v>
      </c>
      <c r="B309" s="1" t="s">
        <v>228</v>
      </c>
      <c r="C309" s="1" t="s">
        <v>15</v>
      </c>
      <c r="D309" s="1" t="s">
        <v>16</v>
      </c>
      <c r="E309" s="2">
        <v>2400</v>
      </c>
      <c r="F309" s="2">
        <v>2400</v>
      </c>
      <c r="G309" s="2">
        <v>2267</v>
      </c>
      <c r="H309" s="2">
        <v>2267</v>
      </c>
    </row>
    <row r="310" spans="1:8" x14ac:dyDescent="0.25">
      <c r="A310" s="1" t="s">
        <v>8</v>
      </c>
      <c r="B310" s="1" t="s">
        <v>228</v>
      </c>
      <c r="C310" s="1" t="s">
        <v>41</v>
      </c>
      <c r="D310" s="1" t="s">
        <v>42</v>
      </c>
      <c r="E310" s="2">
        <v>500</v>
      </c>
      <c r="F310" s="2">
        <v>500</v>
      </c>
      <c r="G310" s="2">
        <v>500</v>
      </c>
      <c r="H310" s="2">
        <v>500</v>
      </c>
    </row>
    <row r="311" spans="1:8" x14ac:dyDescent="0.25">
      <c r="A311" s="1" t="s">
        <v>8</v>
      </c>
      <c r="B311" s="1" t="s">
        <v>228</v>
      </c>
      <c r="C311" s="1" t="s">
        <v>43</v>
      </c>
      <c r="D311" s="1" t="s">
        <v>44</v>
      </c>
      <c r="E311" s="2">
        <v>9650</v>
      </c>
      <c r="F311" s="2">
        <v>9650</v>
      </c>
      <c r="G311" s="2">
        <v>9650</v>
      </c>
      <c r="H311" s="2">
        <v>9650</v>
      </c>
    </row>
    <row r="312" spans="1:8" x14ac:dyDescent="0.25">
      <c r="A312" s="1" t="s">
        <v>8</v>
      </c>
      <c r="B312" s="1" t="s">
        <v>228</v>
      </c>
      <c r="C312" s="1" t="s">
        <v>27</v>
      </c>
      <c r="D312" s="1" t="s">
        <v>28</v>
      </c>
      <c r="E312" s="2">
        <v>0</v>
      </c>
      <c r="F312" s="2">
        <v>0</v>
      </c>
      <c r="G312" s="2">
        <v>0</v>
      </c>
      <c r="H312" s="2">
        <v>0</v>
      </c>
    </row>
    <row r="313" spans="1:8" x14ac:dyDescent="0.25">
      <c r="A313" s="1" t="s">
        <v>8</v>
      </c>
      <c r="B313" s="1" t="s">
        <v>228</v>
      </c>
      <c r="C313" s="1" t="s">
        <v>52</v>
      </c>
      <c r="D313" s="1" t="s">
        <v>53</v>
      </c>
      <c r="E313" s="2">
        <v>500</v>
      </c>
      <c r="F313" s="2">
        <v>500</v>
      </c>
      <c r="G313" s="2">
        <v>500</v>
      </c>
      <c r="H313" s="2">
        <v>500</v>
      </c>
    </row>
    <row r="314" spans="1:8" x14ac:dyDescent="0.25">
      <c r="A314" s="1" t="s">
        <v>8</v>
      </c>
      <c r="B314" s="1" t="s">
        <v>228</v>
      </c>
      <c r="C314" s="1" t="s">
        <v>231</v>
      </c>
      <c r="D314" s="1" t="s">
        <v>232</v>
      </c>
      <c r="E314" s="2">
        <v>750</v>
      </c>
      <c r="F314" s="2">
        <v>750</v>
      </c>
      <c r="G314" s="2">
        <v>750</v>
      </c>
      <c r="H314" s="2">
        <v>750</v>
      </c>
    </row>
    <row r="315" spans="1:8" x14ac:dyDescent="0.25">
      <c r="A315" s="1" t="s">
        <v>8</v>
      </c>
      <c r="B315" s="1" t="s">
        <v>228</v>
      </c>
      <c r="C315" s="1" t="s">
        <v>233</v>
      </c>
      <c r="D315" s="1" t="s">
        <v>234</v>
      </c>
      <c r="E315" s="2">
        <v>250</v>
      </c>
      <c r="F315" s="2">
        <v>250</v>
      </c>
      <c r="G315" s="2">
        <v>250</v>
      </c>
      <c r="H315" s="2">
        <v>250</v>
      </c>
    </row>
    <row r="316" spans="1:8" x14ac:dyDescent="0.25">
      <c r="A316" s="1" t="s">
        <v>8</v>
      </c>
      <c r="B316" s="1" t="s">
        <v>228</v>
      </c>
      <c r="C316" s="1" t="s">
        <v>235</v>
      </c>
      <c r="D316" s="1" t="s">
        <v>236</v>
      </c>
      <c r="E316" s="2">
        <v>100</v>
      </c>
      <c r="F316" s="2">
        <v>100</v>
      </c>
      <c r="G316" s="2">
        <v>100</v>
      </c>
      <c r="H316" s="2">
        <v>100</v>
      </c>
    </row>
    <row r="317" spans="1:8" x14ac:dyDescent="0.25">
      <c r="A317" s="1" t="s">
        <v>8</v>
      </c>
      <c r="B317" s="1" t="s">
        <v>228</v>
      </c>
      <c r="C317" s="1" t="s">
        <v>237</v>
      </c>
      <c r="D317" s="1" t="s">
        <v>238</v>
      </c>
      <c r="E317" s="2">
        <v>100</v>
      </c>
      <c r="F317" s="2">
        <v>100</v>
      </c>
      <c r="G317" s="2">
        <v>100</v>
      </c>
      <c r="H317" s="2">
        <v>100</v>
      </c>
    </row>
    <row r="318" spans="1:8" x14ac:dyDescent="0.25">
      <c r="A318" s="1" t="s">
        <v>8</v>
      </c>
      <c r="B318" s="1" t="s">
        <v>228</v>
      </c>
      <c r="C318" s="1" t="s">
        <v>239</v>
      </c>
      <c r="D318" s="1" t="s">
        <v>240</v>
      </c>
      <c r="E318" s="2">
        <v>15500</v>
      </c>
      <c r="F318" s="2">
        <v>15500</v>
      </c>
      <c r="G318" s="2">
        <v>15500</v>
      </c>
      <c r="H318" s="2">
        <v>15500</v>
      </c>
    </row>
    <row r="319" spans="1:8" x14ac:dyDescent="0.25">
      <c r="A319" s="1" t="s">
        <v>8</v>
      </c>
      <c r="B319" s="1" t="s">
        <v>228</v>
      </c>
      <c r="C319" s="1" t="s">
        <v>241</v>
      </c>
      <c r="D319" s="1" t="s">
        <v>242</v>
      </c>
      <c r="E319" s="2">
        <v>1250</v>
      </c>
      <c r="F319" s="2">
        <v>1250</v>
      </c>
      <c r="G319" s="2">
        <v>1250</v>
      </c>
      <c r="H319" s="2">
        <v>1250</v>
      </c>
    </row>
    <row r="320" spans="1:8" x14ac:dyDescent="0.25">
      <c r="A320" s="1" t="s">
        <v>8</v>
      </c>
      <c r="B320" s="1" t="s">
        <v>228</v>
      </c>
      <c r="C320" s="1" t="s">
        <v>243</v>
      </c>
      <c r="D320" s="1" t="s">
        <v>1067</v>
      </c>
      <c r="E320" s="2">
        <v>0</v>
      </c>
      <c r="F320" s="2">
        <v>0</v>
      </c>
      <c r="G320" s="2">
        <v>0</v>
      </c>
      <c r="H320" s="2">
        <v>0</v>
      </c>
    </row>
    <row r="321" spans="1:8" x14ac:dyDescent="0.25">
      <c r="A321" s="3" t="s">
        <v>29</v>
      </c>
      <c r="B321" s="3" t="s">
        <v>228</v>
      </c>
      <c r="C321" s="3" t="s">
        <v>29</v>
      </c>
      <c r="D321" s="3" t="s">
        <v>244</v>
      </c>
      <c r="E321" s="5">
        <f>SUM(E300:E320)</f>
        <v>667133.84</v>
      </c>
      <c r="F321" s="5">
        <f>SUM(F300:F320)</f>
        <v>629003.05000000005</v>
      </c>
      <c r="G321" s="5">
        <f>SUM(G300:G320)</f>
        <v>629519.21</v>
      </c>
      <c r="H321" s="17">
        <f>SUM(H300:H320)</f>
        <v>600338</v>
      </c>
    </row>
    <row r="322" spans="1:8" x14ac:dyDescent="0.25">
      <c r="A322" s="9"/>
      <c r="B322" s="9"/>
      <c r="C322" s="9"/>
      <c r="D322" s="9"/>
      <c r="E322" s="10"/>
      <c r="F322" s="10"/>
      <c r="G322" s="11"/>
      <c r="H322" s="10"/>
    </row>
    <row r="323" spans="1:8" x14ac:dyDescent="0.25">
      <c r="A323" s="9"/>
      <c r="B323" s="9"/>
      <c r="C323" s="9"/>
      <c r="D323" s="9"/>
      <c r="E323" s="10"/>
      <c r="F323" s="10"/>
      <c r="G323" s="11"/>
      <c r="H323" s="10"/>
    </row>
    <row r="324" spans="1:8" x14ac:dyDescent="0.25">
      <c r="A324" s="9"/>
      <c r="B324" s="9"/>
      <c r="C324" s="9"/>
      <c r="D324" s="9"/>
      <c r="E324" s="10"/>
      <c r="F324" s="10"/>
      <c r="G324" s="11"/>
      <c r="H324" s="10"/>
    </row>
    <row r="325" spans="1:8" x14ac:dyDescent="0.25">
      <c r="A325" s="9"/>
      <c r="B325" s="9"/>
      <c r="C325" s="9"/>
      <c r="D325" s="9"/>
      <c r="E325" s="10"/>
      <c r="F325" s="10"/>
      <c r="G325" s="11"/>
      <c r="H325" s="10"/>
    </row>
    <row r="326" spans="1:8" x14ac:dyDescent="0.25">
      <c r="H326" s="14"/>
    </row>
    <row r="327" spans="1:8" ht="51" x14ac:dyDescent="0.25">
      <c r="A327" s="137" t="s">
        <v>0</v>
      </c>
      <c r="B327" s="137" t="s">
        <v>1</v>
      </c>
      <c r="C327" s="137" t="s">
        <v>2</v>
      </c>
      <c r="D327" s="137" t="s">
        <v>990</v>
      </c>
      <c r="E327" s="137" t="s">
        <v>4</v>
      </c>
      <c r="F327" s="137" t="s">
        <v>5</v>
      </c>
      <c r="G327" s="137" t="s">
        <v>6</v>
      </c>
      <c r="H327" s="137" t="s">
        <v>7</v>
      </c>
    </row>
    <row r="328" spans="1:8" x14ac:dyDescent="0.25">
      <c r="A328" s="1" t="s">
        <v>8</v>
      </c>
      <c r="B328" s="1" t="s">
        <v>245</v>
      </c>
      <c r="C328" s="1" t="s">
        <v>246</v>
      </c>
      <c r="D328" s="1" t="s">
        <v>1043</v>
      </c>
      <c r="E328" s="2">
        <v>96363.98</v>
      </c>
      <c r="F328" s="2">
        <v>96363.98</v>
      </c>
      <c r="G328" s="2">
        <v>94014</v>
      </c>
      <c r="H328" s="2">
        <v>94014</v>
      </c>
    </row>
    <row r="329" spans="1:8" x14ac:dyDescent="0.25">
      <c r="A329" s="1" t="s">
        <v>8</v>
      </c>
      <c r="B329" s="1" t="s">
        <v>245</v>
      </c>
      <c r="C329" s="1" t="s">
        <v>247</v>
      </c>
      <c r="D329" s="1" t="s">
        <v>1044</v>
      </c>
      <c r="E329" s="2">
        <v>87500.04</v>
      </c>
      <c r="F329" s="2">
        <v>87500.04</v>
      </c>
      <c r="G329" s="2">
        <v>43740</v>
      </c>
      <c r="H329" s="2">
        <v>43740</v>
      </c>
    </row>
    <row r="330" spans="1:8" x14ac:dyDescent="0.25">
      <c r="A330" s="1" t="s">
        <v>8</v>
      </c>
      <c r="B330" s="1" t="s">
        <v>245</v>
      </c>
      <c r="C330" s="1" t="s">
        <v>11</v>
      </c>
      <c r="D330" s="1" t="s">
        <v>12</v>
      </c>
      <c r="E330" s="2">
        <v>13885.8</v>
      </c>
      <c r="F330" s="2">
        <v>13885.8</v>
      </c>
      <c r="G330" s="2">
        <v>10538</v>
      </c>
      <c r="H330" s="2">
        <v>10538</v>
      </c>
    </row>
    <row r="331" spans="1:8" x14ac:dyDescent="0.25">
      <c r="A331" s="1" t="s">
        <v>8</v>
      </c>
      <c r="B331" s="1" t="s">
        <v>245</v>
      </c>
      <c r="C331" s="1" t="s">
        <v>35</v>
      </c>
      <c r="D331" s="1" t="s">
        <v>36</v>
      </c>
      <c r="E331" s="2">
        <v>18734.740000000002</v>
      </c>
      <c r="F331" s="2">
        <v>18734.740000000002</v>
      </c>
      <c r="G331" s="2">
        <v>19589</v>
      </c>
      <c r="H331" s="2">
        <v>19589</v>
      </c>
    </row>
    <row r="332" spans="1:8" x14ac:dyDescent="0.25">
      <c r="A332" s="1" t="s">
        <v>8</v>
      </c>
      <c r="B332" s="1" t="s">
        <v>245</v>
      </c>
      <c r="C332" s="1" t="s">
        <v>13</v>
      </c>
      <c r="D332" s="1" t="s">
        <v>14</v>
      </c>
      <c r="E332" s="2">
        <v>11592</v>
      </c>
      <c r="F332" s="2">
        <v>17000</v>
      </c>
      <c r="G332" s="2">
        <v>8556</v>
      </c>
      <c r="H332" s="2">
        <v>8556</v>
      </c>
    </row>
    <row r="333" spans="1:8" x14ac:dyDescent="0.25">
      <c r="A333" s="1" t="s">
        <v>8</v>
      </c>
      <c r="B333" s="1" t="s">
        <v>245</v>
      </c>
      <c r="C333" s="1" t="s">
        <v>37</v>
      </c>
      <c r="D333" s="1" t="s">
        <v>38</v>
      </c>
      <c r="E333" s="2">
        <v>211.5</v>
      </c>
      <c r="F333" s="2">
        <v>211.5</v>
      </c>
      <c r="G333" s="2">
        <v>744</v>
      </c>
      <c r="H333" s="2">
        <v>744</v>
      </c>
    </row>
    <row r="334" spans="1:8" x14ac:dyDescent="0.25">
      <c r="A334" s="1" t="s">
        <v>8</v>
      </c>
      <c r="B334" s="1" t="s">
        <v>245</v>
      </c>
      <c r="C334" s="1" t="s">
        <v>39</v>
      </c>
      <c r="D334" s="1" t="s">
        <v>40</v>
      </c>
      <c r="E334" s="2">
        <v>462</v>
      </c>
      <c r="F334" s="2">
        <v>462</v>
      </c>
      <c r="G334" s="2">
        <v>230</v>
      </c>
      <c r="H334" s="2">
        <v>231</v>
      </c>
    </row>
    <row r="335" spans="1:8" x14ac:dyDescent="0.25">
      <c r="A335" s="1" t="s">
        <v>8</v>
      </c>
      <c r="B335" s="1" t="s">
        <v>245</v>
      </c>
      <c r="C335" s="1" t="s">
        <v>15</v>
      </c>
      <c r="D335" s="1" t="s">
        <v>16</v>
      </c>
      <c r="E335" s="2">
        <v>1350</v>
      </c>
      <c r="F335" s="2">
        <v>1350</v>
      </c>
      <c r="G335" s="2">
        <v>1340</v>
      </c>
      <c r="H335" s="2">
        <v>1340</v>
      </c>
    </row>
    <row r="336" spans="1:8" x14ac:dyDescent="0.25">
      <c r="A336" s="1" t="s">
        <v>8</v>
      </c>
      <c r="B336" s="1" t="s">
        <v>245</v>
      </c>
      <c r="C336" s="1" t="s">
        <v>41</v>
      </c>
      <c r="D336" s="1" t="s">
        <v>42</v>
      </c>
      <c r="E336" s="2">
        <v>500</v>
      </c>
      <c r="F336" s="2">
        <v>500</v>
      </c>
      <c r="G336" s="2">
        <v>500</v>
      </c>
      <c r="H336" s="2">
        <v>500</v>
      </c>
    </row>
    <row r="337" spans="1:8" x14ac:dyDescent="0.25">
      <c r="A337" s="1" t="s">
        <v>8</v>
      </c>
      <c r="B337" s="1" t="s">
        <v>245</v>
      </c>
      <c r="C337" s="1" t="s">
        <v>101</v>
      </c>
      <c r="D337" s="1" t="s">
        <v>102</v>
      </c>
      <c r="E337" s="2">
        <v>200</v>
      </c>
      <c r="F337" s="2">
        <v>200</v>
      </c>
      <c r="G337" s="2">
        <v>200</v>
      </c>
      <c r="H337" s="2">
        <v>100</v>
      </c>
    </row>
    <row r="338" spans="1:8" x14ac:dyDescent="0.25">
      <c r="A338" s="1" t="s">
        <v>8</v>
      </c>
      <c r="B338" s="1" t="s">
        <v>245</v>
      </c>
      <c r="C338" s="1" t="s">
        <v>47</v>
      </c>
      <c r="D338" s="1" t="s">
        <v>48</v>
      </c>
      <c r="E338" s="2">
        <v>2200</v>
      </c>
      <c r="F338" s="2">
        <v>2200</v>
      </c>
      <c r="G338" s="2">
        <v>2300</v>
      </c>
      <c r="H338" s="2">
        <v>2300</v>
      </c>
    </row>
    <row r="339" spans="1:8" x14ac:dyDescent="0.25">
      <c r="A339" s="1" t="s">
        <v>8</v>
      </c>
      <c r="B339" s="1" t="s">
        <v>245</v>
      </c>
      <c r="C339" s="1" t="s">
        <v>248</v>
      </c>
      <c r="D339" s="1" t="s">
        <v>249</v>
      </c>
      <c r="E339" s="2">
        <v>4800</v>
      </c>
      <c r="F339" s="2">
        <v>4800</v>
      </c>
      <c r="G339" s="12">
        <v>4800</v>
      </c>
      <c r="H339" s="2">
        <v>4800</v>
      </c>
    </row>
    <row r="340" spans="1:8" x14ac:dyDescent="0.25">
      <c r="A340" s="1" t="s">
        <v>8</v>
      </c>
      <c r="B340" s="1" t="s">
        <v>245</v>
      </c>
      <c r="C340" s="1" t="s">
        <v>23</v>
      </c>
      <c r="D340" s="1" t="s">
        <v>24</v>
      </c>
      <c r="E340" s="2">
        <v>2500</v>
      </c>
      <c r="F340" s="2">
        <v>2500</v>
      </c>
      <c r="G340" s="2">
        <v>2500</v>
      </c>
      <c r="H340" s="2">
        <v>2000</v>
      </c>
    </row>
    <row r="341" spans="1:8" x14ac:dyDescent="0.25">
      <c r="A341" s="1" t="s">
        <v>8</v>
      </c>
      <c r="B341" s="1" t="s">
        <v>245</v>
      </c>
      <c r="C341" s="1" t="s">
        <v>25</v>
      </c>
      <c r="D341" s="1" t="s">
        <v>26</v>
      </c>
      <c r="E341" s="2">
        <v>425</v>
      </c>
      <c r="F341" s="2">
        <v>425</v>
      </c>
      <c r="G341" s="2">
        <v>425</v>
      </c>
      <c r="H341" s="2">
        <v>425</v>
      </c>
    </row>
    <row r="342" spans="1:8" x14ac:dyDescent="0.25">
      <c r="A342" s="1" t="s">
        <v>8</v>
      </c>
      <c r="B342" s="1" t="s">
        <v>245</v>
      </c>
      <c r="C342" s="1" t="s">
        <v>27</v>
      </c>
      <c r="D342" s="1" t="s">
        <v>28</v>
      </c>
      <c r="E342" s="2">
        <v>0</v>
      </c>
      <c r="F342" s="2">
        <v>0</v>
      </c>
      <c r="G342" s="2">
        <v>0</v>
      </c>
      <c r="H342" s="2">
        <v>0</v>
      </c>
    </row>
    <row r="343" spans="1:8" x14ac:dyDescent="0.25">
      <c r="A343" s="1" t="s">
        <v>8</v>
      </c>
      <c r="B343" s="1" t="s">
        <v>245</v>
      </c>
      <c r="C343" s="1" t="s">
        <v>52</v>
      </c>
      <c r="D343" s="1" t="s">
        <v>53</v>
      </c>
      <c r="E343" s="2">
        <v>1500</v>
      </c>
      <c r="F343" s="2">
        <v>1500</v>
      </c>
      <c r="G343" s="2">
        <v>1500</v>
      </c>
      <c r="H343" s="2">
        <v>1500</v>
      </c>
    </row>
    <row r="344" spans="1:8" x14ac:dyDescent="0.25">
      <c r="A344" s="1" t="s">
        <v>8</v>
      </c>
      <c r="B344" s="1" t="s">
        <v>245</v>
      </c>
      <c r="C344" s="1" t="s">
        <v>54</v>
      </c>
      <c r="D344" s="1" t="s">
        <v>55</v>
      </c>
      <c r="E344" s="2">
        <v>3500</v>
      </c>
      <c r="F344" s="2">
        <v>3500</v>
      </c>
      <c r="G344" s="2">
        <v>3500</v>
      </c>
      <c r="H344" s="2">
        <v>3500</v>
      </c>
    </row>
    <row r="345" spans="1:8" x14ac:dyDescent="0.25">
      <c r="A345" s="1" t="s">
        <v>8</v>
      </c>
      <c r="B345" s="1" t="s">
        <v>245</v>
      </c>
      <c r="C345" s="1" t="s">
        <v>164</v>
      </c>
      <c r="D345" s="1" t="s">
        <v>165</v>
      </c>
      <c r="E345" s="2">
        <v>500</v>
      </c>
      <c r="F345" s="2">
        <v>500</v>
      </c>
      <c r="G345" s="2">
        <v>500</v>
      </c>
      <c r="H345" s="2">
        <v>500</v>
      </c>
    </row>
    <row r="346" spans="1:8" x14ac:dyDescent="0.25">
      <c r="A346" s="1" t="s">
        <v>8</v>
      </c>
      <c r="B346" s="1" t="s">
        <v>245</v>
      </c>
      <c r="C346" s="1" t="s">
        <v>250</v>
      </c>
      <c r="D346" s="1" t="s">
        <v>251</v>
      </c>
      <c r="E346" s="2">
        <v>1640</v>
      </c>
      <c r="F346" s="2">
        <v>1640</v>
      </c>
      <c r="G346" s="2">
        <v>1640</v>
      </c>
      <c r="H346" s="2">
        <v>280</v>
      </c>
    </row>
    <row r="347" spans="1:8" x14ac:dyDescent="0.25">
      <c r="A347" s="1" t="s">
        <v>8</v>
      </c>
      <c r="B347" s="1" t="s">
        <v>245</v>
      </c>
      <c r="C347" s="1" t="s">
        <v>60</v>
      </c>
      <c r="D347" s="1" t="s">
        <v>61</v>
      </c>
      <c r="E347" s="2">
        <v>2500</v>
      </c>
      <c r="F347" s="2">
        <v>2500</v>
      </c>
      <c r="G347" s="2">
        <v>4000</v>
      </c>
      <c r="H347" s="2">
        <v>0</v>
      </c>
    </row>
    <row r="348" spans="1:8" ht="25.5" x14ac:dyDescent="0.25">
      <c r="A348" s="3" t="s">
        <v>29</v>
      </c>
      <c r="B348" s="3" t="s">
        <v>245</v>
      </c>
      <c r="C348" s="3" t="s">
        <v>29</v>
      </c>
      <c r="D348" s="4" t="s">
        <v>252</v>
      </c>
      <c r="E348" s="5">
        <f>SUM(E328:E347)</f>
        <v>250365.05999999997</v>
      </c>
      <c r="F348" s="5">
        <f>SUM(F328:F347)</f>
        <v>255773.05999999997</v>
      </c>
      <c r="G348" s="5">
        <f>SUM(G328:G347)</f>
        <v>200616</v>
      </c>
      <c r="H348" s="17">
        <f>SUM(H328:H347)</f>
        <v>194657</v>
      </c>
    </row>
    <row r="349" spans="1:8" x14ac:dyDescent="0.25">
      <c r="A349" s="24"/>
      <c r="B349" s="24"/>
      <c r="C349" s="24"/>
      <c r="D349" s="24"/>
      <c r="E349" s="25"/>
      <c r="F349" s="25"/>
      <c r="G349" s="26"/>
      <c r="H349" s="25"/>
    </row>
    <row r="350" spans="1:8" x14ac:dyDescent="0.25">
      <c r="H350" s="14"/>
    </row>
    <row r="351" spans="1:8" x14ac:dyDescent="0.25">
      <c r="H351" s="14"/>
    </row>
    <row r="352" spans="1:8" x14ac:dyDescent="0.25">
      <c r="H352" s="14"/>
    </row>
    <row r="353" spans="1:8" x14ac:dyDescent="0.25">
      <c r="A353" s="9"/>
      <c r="B353" s="9"/>
      <c r="C353" s="9"/>
      <c r="D353" s="9"/>
      <c r="E353" s="10"/>
      <c r="F353" s="10"/>
      <c r="G353" s="11"/>
      <c r="H353" s="10"/>
    </row>
    <row r="354" spans="1:8" ht="51" x14ac:dyDescent="0.25">
      <c r="A354" s="137" t="s">
        <v>0</v>
      </c>
      <c r="B354" s="137" t="s">
        <v>1</v>
      </c>
      <c r="C354" s="137" t="s">
        <v>2</v>
      </c>
      <c r="D354" s="137" t="s">
        <v>991</v>
      </c>
      <c r="E354" s="137" t="s">
        <v>4</v>
      </c>
      <c r="F354" s="137" t="s">
        <v>5</v>
      </c>
      <c r="G354" s="137" t="s">
        <v>6</v>
      </c>
      <c r="H354" s="137" t="s">
        <v>7</v>
      </c>
    </row>
    <row r="355" spans="1:8" x14ac:dyDescent="0.25">
      <c r="A355" s="1" t="s">
        <v>8</v>
      </c>
      <c r="B355" s="1" t="s">
        <v>253</v>
      </c>
      <c r="C355" s="1" t="s">
        <v>254</v>
      </c>
      <c r="D355" s="1" t="s">
        <v>1045</v>
      </c>
      <c r="E355" s="2">
        <v>104339.37</v>
      </c>
      <c r="F355" s="2">
        <v>104339.37</v>
      </c>
      <c r="G355" s="2">
        <v>104889.35</v>
      </c>
      <c r="H355" s="2">
        <v>96003</v>
      </c>
    </row>
    <row r="356" spans="1:8" x14ac:dyDescent="0.25">
      <c r="A356" s="1" t="s">
        <v>8</v>
      </c>
      <c r="B356" s="1" t="s">
        <v>253</v>
      </c>
      <c r="C356" s="1" t="s">
        <v>255</v>
      </c>
      <c r="D356" s="1" t="s">
        <v>1046</v>
      </c>
      <c r="E356" s="2">
        <v>37000</v>
      </c>
      <c r="F356" s="2">
        <v>37000</v>
      </c>
      <c r="G356" s="2">
        <v>37000</v>
      </c>
      <c r="H356" s="2">
        <v>39366</v>
      </c>
    </row>
    <row r="357" spans="1:8" x14ac:dyDescent="0.25">
      <c r="A357" s="1" t="s">
        <v>8</v>
      </c>
      <c r="B357" s="1" t="s">
        <v>253</v>
      </c>
      <c r="C357" s="1" t="s">
        <v>11</v>
      </c>
      <c r="D357" s="1" t="s">
        <v>12</v>
      </c>
      <c r="E357" s="2">
        <v>10817.05</v>
      </c>
      <c r="F357" s="2">
        <v>10817.05</v>
      </c>
      <c r="G357" s="2">
        <v>10356</v>
      </c>
      <c r="H357" s="2">
        <v>10356</v>
      </c>
    </row>
    <row r="358" spans="1:8" x14ac:dyDescent="0.25">
      <c r="A358" s="1" t="s">
        <v>8</v>
      </c>
      <c r="B358" s="1" t="s">
        <v>253</v>
      </c>
      <c r="C358" s="1" t="s">
        <v>35</v>
      </c>
      <c r="D358" s="1" t="s">
        <v>36</v>
      </c>
      <c r="E358" s="2">
        <v>19299.990000000002</v>
      </c>
      <c r="F358" s="2">
        <v>19299.990000000002</v>
      </c>
      <c r="G358" s="2">
        <v>19249</v>
      </c>
      <c r="H358" s="2">
        <v>19249</v>
      </c>
    </row>
    <row r="359" spans="1:8" x14ac:dyDescent="0.25">
      <c r="A359" s="1" t="s">
        <v>8</v>
      </c>
      <c r="B359" s="1" t="s">
        <v>253</v>
      </c>
      <c r="C359" s="1" t="s">
        <v>13</v>
      </c>
      <c r="D359" s="1" t="s">
        <v>14</v>
      </c>
      <c r="E359" s="2">
        <v>17748</v>
      </c>
      <c r="F359" s="2">
        <v>25700</v>
      </c>
      <c r="G359" s="2">
        <v>25668</v>
      </c>
      <c r="H359" s="2">
        <v>25668</v>
      </c>
    </row>
    <row r="360" spans="1:8" x14ac:dyDescent="0.25">
      <c r="A360" s="1" t="s">
        <v>8</v>
      </c>
      <c r="B360" s="1" t="s">
        <v>253</v>
      </c>
      <c r="C360" s="1" t="s">
        <v>37</v>
      </c>
      <c r="D360" s="1" t="s">
        <v>38</v>
      </c>
      <c r="E360" s="2">
        <v>664.35</v>
      </c>
      <c r="F360" s="2">
        <v>664.35</v>
      </c>
      <c r="G360" s="2">
        <v>731</v>
      </c>
      <c r="H360" s="2">
        <v>731</v>
      </c>
    </row>
    <row r="361" spans="1:8" x14ac:dyDescent="0.25">
      <c r="A361" s="1" t="s">
        <v>8</v>
      </c>
      <c r="B361" s="1" t="s">
        <v>253</v>
      </c>
      <c r="C361" s="1" t="s">
        <v>15</v>
      </c>
      <c r="D361" s="1" t="s">
        <v>16</v>
      </c>
      <c r="E361" s="2">
        <v>3190</v>
      </c>
      <c r="F361" s="2">
        <v>3190</v>
      </c>
      <c r="G361" s="2">
        <v>3185</v>
      </c>
      <c r="H361" s="2">
        <v>3185</v>
      </c>
    </row>
    <row r="362" spans="1:8" x14ac:dyDescent="0.25">
      <c r="A362" s="1" t="s">
        <v>8</v>
      </c>
      <c r="B362" s="1" t="s">
        <v>253</v>
      </c>
      <c r="C362" s="1" t="s">
        <v>41</v>
      </c>
      <c r="D362" s="1" t="s">
        <v>42</v>
      </c>
      <c r="E362" s="2">
        <v>5000</v>
      </c>
      <c r="F362" s="2">
        <v>5000</v>
      </c>
      <c r="G362" s="2">
        <v>5000</v>
      </c>
      <c r="H362" s="2">
        <v>5000</v>
      </c>
    </row>
    <row r="363" spans="1:8" x14ac:dyDescent="0.25">
      <c r="A363" s="1" t="s">
        <v>8</v>
      </c>
      <c r="B363" s="1" t="s">
        <v>253</v>
      </c>
      <c r="C363" s="1" t="s">
        <v>43</v>
      </c>
      <c r="D363" s="1" t="s">
        <v>44</v>
      </c>
      <c r="E363" s="2">
        <v>1000</v>
      </c>
      <c r="F363" s="2">
        <v>1000</v>
      </c>
      <c r="G363" s="2">
        <v>1000</v>
      </c>
      <c r="H363" s="2">
        <v>1000</v>
      </c>
    </row>
    <row r="364" spans="1:8" x14ac:dyDescent="0.25">
      <c r="A364" s="1" t="s">
        <v>8</v>
      </c>
      <c r="B364" s="1" t="s">
        <v>253</v>
      </c>
      <c r="C364" s="1" t="s">
        <v>101</v>
      </c>
      <c r="D364" s="1" t="s">
        <v>102</v>
      </c>
      <c r="E364" s="2">
        <v>200</v>
      </c>
      <c r="F364" s="2">
        <v>200</v>
      </c>
      <c r="G364" s="2">
        <v>200</v>
      </c>
      <c r="H364" s="2">
        <v>200</v>
      </c>
    </row>
    <row r="365" spans="1:8" x14ac:dyDescent="0.25">
      <c r="A365" s="1" t="s">
        <v>8</v>
      </c>
      <c r="B365" s="1" t="s">
        <v>253</v>
      </c>
      <c r="C365" s="1" t="s">
        <v>47</v>
      </c>
      <c r="D365" s="1" t="s">
        <v>48</v>
      </c>
      <c r="E365" s="2">
        <v>2400</v>
      </c>
      <c r="F365" s="2">
        <v>2400</v>
      </c>
      <c r="G365" s="2">
        <v>2400</v>
      </c>
      <c r="H365" s="2">
        <v>2400</v>
      </c>
    </row>
    <row r="366" spans="1:8" x14ac:dyDescent="0.25">
      <c r="A366" s="1" t="s">
        <v>8</v>
      </c>
      <c r="B366" s="1" t="s">
        <v>253</v>
      </c>
      <c r="C366" s="1" t="s">
        <v>49</v>
      </c>
      <c r="D366" s="1" t="s">
        <v>50</v>
      </c>
      <c r="E366" s="2">
        <v>1800</v>
      </c>
      <c r="F366" s="2">
        <v>1800</v>
      </c>
      <c r="G366" s="2">
        <v>1800</v>
      </c>
      <c r="H366" s="2">
        <v>1800</v>
      </c>
    </row>
    <row r="367" spans="1:8" x14ac:dyDescent="0.25">
      <c r="A367" s="1" t="s">
        <v>8</v>
      </c>
      <c r="B367" s="1" t="s">
        <v>253</v>
      </c>
      <c r="C367" s="1" t="s">
        <v>23</v>
      </c>
      <c r="D367" s="1" t="s">
        <v>24</v>
      </c>
      <c r="E367" s="2">
        <v>3000</v>
      </c>
      <c r="F367" s="2">
        <v>3000</v>
      </c>
      <c r="G367" s="2">
        <v>3000</v>
      </c>
      <c r="H367" s="2">
        <v>3000</v>
      </c>
    </row>
    <row r="368" spans="1:8" x14ac:dyDescent="0.25">
      <c r="A368" s="1" t="s">
        <v>8</v>
      </c>
      <c r="B368" s="1" t="s">
        <v>253</v>
      </c>
      <c r="C368" s="1" t="s">
        <v>256</v>
      </c>
      <c r="D368" s="1" t="s">
        <v>257</v>
      </c>
      <c r="E368" s="2">
        <v>6300</v>
      </c>
      <c r="F368" s="2">
        <v>6300</v>
      </c>
      <c r="G368" s="2">
        <v>6300</v>
      </c>
      <c r="H368" s="2">
        <v>6300</v>
      </c>
    </row>
    <row r="369" spans="1:8" x14ac:dyDescent="0.25">
      <c r="A369" s="1" t="s">
        <v>8</v>
      </c>
      <c r="B369" s="1" t="s">
        <v>253</v>
      </c>
      <c r="C369" s="1" t="s">
        <v>205</v>
      </c>
      <c r="D369" s="1" t="s">
        <v>194</v>
      </c>
      <c r="E369" s="2">
        <v>675</v>
      </c>
      <c r="F369" s="2">
        <v>675</v>
      </c>
      <c r="G369" s="2">
        <v>675</v>
      </c>
      <c r="H369" s="2">
        <v>675</v>
      </c>
    </row>
    <row r="370" spans="1:8" x14ac:dyDescent="0.25">
      <c r="A370" s="1" t="s">
        <v>8</v>
      </c>
      <c r="B370" s="1" t="s">
        <v>253</v>
      </c>
      <c r="C370" s="1" t="s">
        <v>52</v>
      </c>
      <c r="D370" s="1" t="s">
        <v>53</v>
      </c>
      <c r="E370" s="2">
        <v>1150</v>
      </c>
      <c r="F370" s="2">
        <v>1150</v>
      </c>
      <c r="G370" s="2">
        <v>1150</v>
      </c>
      <c r="H370" s="2">
        <v>1150</v>
      </c>
    </row>
    <row r="371" spans="1:8" x14ac:dyDescent="0.25">
      <c r="A371" s="1" t="s">
        <v>8</v>
      </c>
      <c r="B371" s="1" t="s">
        <v>253</v>
      </c>
      <c r="C371" s="1" t="s">
        <v>231</v>
      </c>
      <c r="D371" s="1" t="s">
        <v>232</v>
      </c>
      <c r="E371" s="2">
        <v>1000</v>
      </c>
      <c r="F371" s="2">
        <v>1000</v>
      </c>
      <c r="G371" s="2">
        <v>1000</v>
      </c>
      <c r="H371" s="2">
        <v>1000</v>
      </c>
    </row>
    <row r="372" spans="1:8" x14ac:dyDescent="0.25">
      <c r="A372" s="1" t="s">
        <v>8</v>
      </c>
      <c r="B372" s="1" t="s">
        <v>253</v>
      </c>
      <c r="C372" s="1" t="s">
        <v>258</v>
      </c>
      <c r="D372" s="1" t="s">
        <v>259</v>
      </c>
      <c r="E372" s="2">
        <v>2000</v>
      </c>
      <c r="F372" s="2">
        <v>2000</v>
      </c>
      <c r="G372" s="2">
        <v>2000</v>
      </c>
      <c r="H372" s="2">
        <v>2000</v>
      </c>
    </row>
    <row r="373" spans="1:8" x14ac:dyDescent="0.25">
      <c r="A373" s="1" t="s">
        <v>8</v>
      </c>
      <c r="B373" s="1" t="s">
        <v>253</v>
      </c>
      <c r="C373" s="1" t="s">
        <v>84</v>
      </c>
      <c r="D373" s="1" t="s">
        <v>260</v>
      </c>
      <c r="E373" s="2">
        <v>2000</v>
      </c>
      <c r="F373" s="2">
        <v>1000</v>
      </c>
      <c r="G373" s="2">
        <v>1000</v>
      </c>
      <c r="H373" s="2">
        <v>0</v>
      </c>
    </row>
    <row r="374" spans="1:8" x14ac:dyDescent="0.25">
      <c r="A374" s="1" t="s">
        <v>8</v>
      </c>
      <c r="B374" s="1" t="s">
        <v>253</v>
      </c>
      <c r="C374" s="1" t="s">
        <v>235</v>
      </c>
      <c r="D374" s="1" t="s">
        <v>236</v>
      </c>
      <c r="E374" s="2">
        <v>2700</v>
      </c>
      <c r="F374" s="2">
        <v>2700</v>
      </c>
      <c r="G374" s="2">
        <v>2700</v>
      </c>
      <c r="H374" s="2">
        <v>2700</v>
      </c>
    </row>
    <row r="375" spans="1:8" x14ac:dyDescent="0.25">
      <c r="A375" s="1" t="s">
        <v>8</v>
      </c>
      <c r="B375" s="1" t="s">
        <v>253</v>
      </c>
      <c r="C375" s="1" t="s">
        <v>54</v>
      </c>
      <c r="D375" s="1" t="s">
        <v>55</v>
      </c>
      <c r="E375" s="2">
        <v>7500</v>
      </c>
      <c r="F375" s="2">
        <v>7500</v>
      </c>
      <c r="G375" s="2">
        <v>7500</v>
      </c>
      <c r="H375" s="2">
        <v>7500</v>
      </c>
    </row>
    <row r="376" spans="1:8" x14ac:dyDescent="0.25">
      <c r="A376" s="1" t="s">
        <v>8</v>
      </c>
      <c r="B376" s="1" t="s">
        <v>253</v>
      </c>
      <c r="C376" s="1" t="s">
        <v>207</v>
      </c>
      <c r="D376" s="1" t="s">
        <v>208</v>
      </c>
      <c r="E376" s="2">
        <v>2800</v>
      </c>
      <c r="F376" s="2">
        <v>2800</v>
      </c>
      <c r="G376" s="2">
        <v>2800</v>
      </c>
      <c r="H376" s="2">
        <v>2800</v>
      </c>
    </row>
    <row r="377" spans="1:8" x14ac:dyDescent="0.25">
      <c r="A377" s="3" t="s">
        <v>29</v>
      </c>
      <c r="B377" s="3" t="s">
        <v>253</v>
      </c>
      <c r="C377" s="3" t="s">
        <v>29</v>
      </c>
      <c r="D377" s="3" t="s">
        <v>261</v>
      </c>
      <c r="E377" s="5">
        <f>SUM(E355:E376)</f>
        <v>232583.75999999998</v>
      </c>
      <c r="F377" s="5">
        <f>SUM(F355:F376)</f>
        <v>239535.75999999998</v>
      </c>
      <c r="G377" s="5">
        <f>SUM(G355:G376)</f>
        <v>239603.35</v>
      </c>
      <c r="H377" s="5">
        <f>SUM(H355:H376)</f>
        <v>232083</v>
      </c>
    </row>
    <row r="378" spans="1:8" x14ac:dyDescent="0.25">
      <c r="H378" s="14"/>
    </row>
    <row r="379" spans="1:8" x14ac:dyDescent="0.25">
      <c r="H379" s="14"/>
    </row>
    <row r="380" spans="1:8" x14ac:dyDescent="0.25">
      <c r="H380" s="14"/>
    </row>
    <row r="381" spans="1:8" x14ac:dyDescent="0.25">
      <c r="H381" s="14"/>
    </row>
    <row r="382" spans="1:8" ht="51" x14ac:dyDescent="0.25">
      <c r="A382" s="137" t="s">
        <v>0</v>
      </c>
      <c r="B382" s="137" t="s">
        <v>1</v>
      </c>
      <c r="C382" s="137" t="s">
        <v>2</v>
      </c>
      <c r="D382" s="137" t="s">
        <v>992</v>
      </c>
      <c r="E382" s="137" t="s">
        <v>4</v>
      </c>
      <c r="F382" s="137" t="s">
        <v>5</v>
      </c>
      <c r="G382" s="137" t="s">
        <v>6</v>
      </c>
      <c r="H382" s="137" t="s">
        <v>7</v>
      </c>
    </row>
    <row r="383" spans="1:8" x14ac:dyDescent="0.25">
      <c r="A383" s="1" t="s">
        <v>8</v>
      </c>
      <c r="B383" s="1" t="s">
        <v>262</v>
      </c>
      <c r="C383" s="1" t="s">
        <v>263</v>
      </c>
      <c r="D383" s="1" t="s">
        <v>264</v>
      </c>
      <c r="E383" s="2">
        <v>250</v>
      </c>
      <c r="F383" s="2">
        <v>250</v>
      </c>
      <c r="G383" s="2">
        <v>250</v>
      </c>
      <c r="H383" s="2">
        <v>250</v>
      </c>
    </row>
    <row r="384" spans="1:8" x14ac:dyDescent="0.25">
      <c r="A384" s="3" t="s">
        <v>29</v>
      </c>
      <c r="B384" s="3" t="s">
        <v>262</v>
      </c>
      <c r="C384" s="3" t="s">
        <v>29</v>
      </c>
      <c r="D384" s="3" t="s">
        <v>265</v>
      </c>
      <c r="E384" s="5">
        <f>E383</f>
        <v>250</v>
      </c>
      <c r="F384" s="5">
        <f>F383</f>
        <v>250</v>
      </c>
      <c r="G384" s="5">
        <f>G383</f>
        <v>250</v>
      </c>
      <c r="H384" s="5">
        <f>H383</f>
        <v>250</v>
      </c>
    </row>
    <row r="385" spans="1:8" x14ac:dyDescent="0.25">
      <c r="A385" s="9"/>
      <c r="B385" s="9"/>
      <c r="C385" s="9"/>
      <c r="D385" s="9"/>
      <c r="E385" s="139"/>
      <c r="F385" s="139"/>
      <c r="G385" s="139"/>
      <c r="H385" s="139"/>
    </row>
    <row r="386" spans="1:8" x14ac:dyDescent="0.25">
      <c r="A386" s="9"/>
      <c r="B386" s="9"/>
      <c r="C386" s="9"/>
      <c r="D386" s="9"/>
      <c r="E386" s="139"/>
      <c r="F386" s="139"/>
      <c r="G386" s="139"/>
      <c r="H386" s="139"/>
    </row>
    <row r="387" spans="1:8" x14ac:dyDescent="0.25">
      <c r="H387" s="14"/>
    </row>
    <row r="388" spans="1:8" ht="51" x14ac:dyDescent="0.25">
      <c r="A388" s="137" t="s">
        <v>0</v>
      </c>
      <c r="B388" s="137" t="s">
        <v>1</v>
      </c>
      <c r="C388" s="137" t="s">
        <v>2</v>
      </c>
      <c r="D388" s="137" t="s">
        <v>993</v>
      </c>
      <c r="E388" s="137" t="s">
        <v>4</v>
      </c>
      <c r="F388" s="137" t="s">
        <v>5</v>
      </c>
      <c r="G388" s="137" t="s">
        <v>6</v>
      </c>
      <c r="H388" s="137" t="s">
        <v>7</v>
      </c>
    </row>
    <row r="389" spans="1:8" x14ac:dyDescent="0.25">
      <c r="A389" s="1" t="s">
        <v>8</v>
      </c>
      <c r="B389" s="1" t="s">
        <v>266</v>
      </c>
      <c r="C389" s="1" t="s">
        <v>267</v>
      </c>
      <c r="D389" s="1" t="s">
        <v>1047</v>
      </c>
      <c r="E389" s="2">
        <v>43960.2</v>
      </c>
      <c r="F389" s="2">
        <v>43960.2</v>
      </c>
      <c r="G389" s="2">
        <v>44605</v>
      </c>
      <c r="H389" s="2">
        <v>42890</v>
      </c>
    </row>
    <row r="390" spans="1:8" x14ac:dyDescent="0.25">
      <c r="A390" s="1" t="s">
        <v>8</v>
      </c>
      <c r="B390" s="1" t="s">
        <v>266</v>
      </c>
      <c r="C390" s="1" t="s">
        <v>11</v>
      </c>
      <c r="D390" s="1" t="s">
        <v>12</v>
      </c>
      <c r="E390" s="2">
        <v>3362.96</v>
      </c>
      <c r="F390" s="2">
        <v>3362.96</v>
      </c>
      <c r="G390" s="2">
        <v>3281</v>
      </c>
      <c r="H390" s="2">
        <v>3281</v>
      </c>
    </row>
    <row r="391" spans="1:8" x14ac:dyDescent="0.25">
      <c r="A391" s="1" t="s">
        <v>8</v>
      </c>
      <c r="B391" s="1" t="s">
        <v>266</v>
      </c>
      <c r="C391" s="1" t="s">
        <v>35</v>
      </c>
      <c r="D391" s="1" t="s">
        <v>36</v>
      </c>
      <c r="E391" s="2">
        <v>6031.34</v>
      </c>
      <c r="F391" s="2">
        <v>6031.34</v>
      </c>
      <c r="G391" s="2">
        <v>6099</v>
      </c>
      <c r="H391" s="2">
        <v>6099</v>
      </c>
    </row>
    <row r="392" spans="1:8" x14ac:dyDescent="0.25">
      <c r="A392" s="1" t="s">
        <v>8</v>
      </c>
      <c r="B392" s="1" t="s">
        <v>266</v>
      </c>
      <c r="C392" s="1" t="s">
        <v>13</v>
      </c>
      <c r="D392" s="1" t="s">
        <v>14</v>
      </c>
      <c r="E392" s="2">
        <v>4222.8</v>
      </c>
      <c r="F392" s="2">
        <v>4075</v>
      </c>
      <c r="G392" s="2">
        <v>4075</v>
      </c>
      <c r="H392" s="2">
        <v>4075</v>
      </c>
    </row>
    <row r="393" spans="1:8" x14ac:dyDescent="0.25">
      <c r="A393" s="1" t="s">
        <v>8</v>
      </c>
      <c r="B393" s="1" t="s">
        <v>266</v>
      </c>
      <c r="C393" s="1" t="s">
        <v>37</v>
      </c>
      <c r="D393" s="1" t="s">
        <v>38</v>
      </c>
      <c r="E393" s="2">
        <v>206.61</v>
      </c>
      <c r="F393" s="2">
        <v>206.61</v>
      </c>
      <c r="G393" s="2">
        <v>232</v>
      </c>
      <c r="H393" s="2">
        <v>232</v>
      </c>
    </row>
    <row r="394" spans="1:8" x14ac:dyDescent="0.25">
      <c r="A394" s="1" t="s">
        <v>8</v>
      </c>
      <c r="B394" s="1" t="s">
        <v>266</v>
      </c>
      <c r="C394" s="1" t="s">
        <v>39</v>
      </c>
      <c r="D394" s="1" t="s">
        <v>40</v>
      </c>
      <c r="E394" s="2">
        <v>232.11</v>
      </c>
      <c r="F394" s="2">
        <v>232.11</v>
      </c>
      <c r="G394" s="2">
        <v>226</v>
      </c>
      <c r="H394" s="2">
        <v>226</v>
      </c>
    </row>
    <row r="395" spans="1:8" x14ac:dyDescent="0.25">
      <c r="A395" s="1" t="s">
        <v>8</v>
      </c>
      <c r="B395" s="1" t="s">
        <v>266</v>
      </c>
      <c r="C395" s="1" t="s">
        <v>15</v>
      </c>
      <c r="D395" s="1" t="s">
        <v>16</v>
      </c>
      <c r="E395" s="2">
        <v>585</v>
      </c>
      <c r="F395" s="2">
        <v>585</v>
      </c>
      <c r="G395" s="2">
        <v>585</v>
      </c>
      <c r="H395" s="2">
        <v>583</v>
      </c>
    </row>
    <row r="396" spans="1:8" x14ac:dyDescent="0.25">
      <c r="A396" s="1" t="s">
        <v>8</v>
      </c>
      <c r="B396" s="1" t="s">
        <v>266</v>
      </c>
      <c r="C396" s="16">
        <v>431220</v>
      </c>
      <c r="D396" s="1" t="s">
        <v>268</v>
      </c>
      <c r="E396" s="2">
        <v>8000</v>
      </c>
      <c r="F396" s="2">
        <v>8000</v>
      </c>
      <c r="G396" s="2">
        <v>8000</v>
      </c>
      <c r="H396" s="2">
        <v>0</v>
      </c>
    </row>
    <row r="397" spans="1:8" x14ac:dyDescent="0.25">
      <c r="A397" s="1" t="s">
        <v>8</v>
      </c>
      <c r="B397" s="1" t="s">
        <v>266</v>
      </c>
      <c r="C397" s="1" t="s">
        <v>41</v>
      </c>
      <c r="D397" s="1" t="s">
        <v>42</v>
      </c>
      <c r="E397" s="27">
        <v>10000</v>
      </c>
      <c r="F397" s="27">
        <v>10000</v>
      </c>
      <c r="G397" s="2">
        <v>15000</v>
      </c>
      <c r="H397" s="2">
        <v>5000</v>
      </c>
    </row>
    <row r="398" spans="1:8" x14ac:dyDescent="0.25">
      <c r="A398" s="1" t="s">
        <v>8</v>
      </c>
      <c r="B398" s="1" t="s">
        <v>266</v>
      </c>
      <c r="C398" s="1" t="s">
        <v>47</v>
      </c>
      <c r="D398" s="1" t="s">
        <v>48</v>
      </c>
      <c r="E398" s="2">
        <v>600</v>
      </c>
      <c r="F398" s="2">
        <v>600</v>
      </c>
      <c r="G398" s="2">
        <v>600</v>
      </c>
      <c r="H398" s="2">
        <v>600</v>
      </c>
    </row>
    <row r="399" spans="1:8" x14ac:dyDescent="0.25">
      <c r="A399" s="1" t="s">
        <v>8</v>
      </c>
      <c r="B399" s="1" t="s">
        <v>266</v>
      </c>
      <c r="C399" s="1" t="s">
        <v>49</v>
      </c>
      <c r="D399" s="1" t="s">
        <v>50</v>
      </c>
      <c r="E399" s="2">
        <v>600</v>
      </c>
      <c r="F399" s="2">
        <v>600</v>
      </c>
      <c r="G399" s="2">
        <v>600</v>
      </c>
      <c r="H399" s="2">
        <v>600</v>
      </c>
    </row>
    <row r="400" spans="1:8" x14ac:dyDescent="0.25">
      <c r="A400" s="1" t="s">
        <v>8</v>
      </c>
      <c r="B400" s="1" t="s">
        <v>266</v>
      </c>
      <c r="C400" s="1" t="s">
        <v>119</v>
      </c>
      <c r="D400" s="1" t="s">
        <v>120</v>
      </c>
      <c r="E400" s="2">
        <v>2500</v>
      </c>
      <c r="F400" s="2">
        <v>2500</v>
      </c>
      <c r="G400" s="2">
        <v>2500</v>
      </c>
      <c r="H400" s="2">
        <v>1500</v>
      </c>
    </row>
    <row r="401" spans="1:8" x14ac:dyDescent="0.25">
      <c r="A401" s="1" t="s">
        <v>8</v>
      </c>
      <c r="B401" s="1" t="s">
        <v>266</v>
      </c>
      <c r="C401" s="1" t="s">
        <v>21</v>
      </c>
      <c r="D401" s="1" t="s">
        <v>22</v>
      </c>
      <c r="E401" s="2">
        <v>200</v>
      </c>
      <c r="F401" s="2">
        <v>200</v>
      </c>
      <c r="G401" s="2">
        <v>250</v>
      </c>
      <c r="H401" s="2">
        <v>0</v>
      </c>
    </row>
    <row r="402" spans="1:8" x14ac:dyDescent="0.25">
      <c r="A402" s="1" t="s">
        <v>8</v>
      </c>
      <c r="B402" s="1" t="s">
        <v>266</v>
      </c>
      <c r="C402" s="1" t="s">
        <v>23</v>
      </c>
      <c r="D402" s="1" t="s">
        <v>24</v>
      </c>
      <c r="E402" s="2">
        <v>650</v>
      </c>
      <c r="F402" s="2">
        <v>650</v>
      </c>
      <c r="G402" s="2">
        <v>750</v>
      </c>
      <c r="H402" s="2">
        <v>750</v>
      </c>
    </row>
    <row r="403" spans="1:8" x14ac:dyDescent="0.25">
      <c r="A403" s="1" t="s">
        <v>8</v>
      </c>
      <c r="B403" s="1" t="s">
        <v>266</v>
      </c>
      <c r="C403" s="1" t="s">
        <v>23</v>
      </c>
      <c r="D403" s="1" t="s">
        <v>269</v>
      </c>
      <c r="E403" s="2">
        <v>7500</v>
      </c>
      <c r="F403" s="2">
        <v>7500</v>
      </c>
      <c r="G403" s="2">
        <v>7500</v>
      </c>
      <c r="H403" s="2">
        <v>0</v>
      </c>
    </row>
    <row r="404" spans="1:8" x14ac:dyDescent="0.25">
      <c r="A404" s="1" t="s">
        <v>8</v>
      </c>
      <c r="B404" s="1" t="s">
        <v>266</v>
      </c>
      <c r="C404" s="1" t="s">
        <v>270</v>
      </c>
      <c r="D404" s="1" t="s">
        <v>271</v>
      </c>
      <c r="E404" s="2">
        <v>22500</v>
      </c>
      <c r="F404" s="2">
        <v>22500</v>
      </c>
      <c r="G404" s="2">
        <v>30000</v>
      </c>
      <c r="H404" s="2">
        <v>30000</v>
      </c>
    </row>
    <row r="405" spans="1:8" x14ac:dyDescent="0.25">
      <c r="A405" s="1" t="s">
        <v>8</v>
      </c>
      <c r="B405" s="1" t="s">
        <v>266</v>
      </c>
      <c r="C405" s="1" t="s">
        <v>272</v>
      </c>
      <c r="D405" s="1" t="s">
        <v>273</v>
      </c>
      <c r="E405" s="2">
        <v>0</v>
      </c>
      <c r="F405" s="2">
        <v>0</v>
      </c>
      <c r="G405" s="2">
        <v>0</v>
      </c>
      <c r="H405" s="2">
        <v>0</v>
      </c>
    </row>
    <row r="406" spans="1:8" x14ac:dyDescent="0.25">
      <c r="A406" s="1" t="s">
        <v>8</v>
      </c>
      <c r="B406" s="1" t="s">
        <v>266</v>
      </c>
      <c r="C406" s="1" t="s">
        <v>52</v>
      </c>
      <c r="D406" s="1" t="s">
        <v>53</v>
      </c>
      <c r="E406" s="2">
        <v>300</v>
      </c>
      <c r="F406" s="2">
        <v>300</v>
      </c>
      <c r="G406" s="2">
        <v>300</v>
      </c>
      <c r="H406" s="2">
        <v>200</v>
      </c>
    </row>
    <row r="407" spans="1:8" x14ac:dyDescent="0.25">
      <c r="A407" s="1" t="s">
        <v>8</v>
      </c>
      <c r="B407" s="1" t="s">
        <v>266</v>
      </c>
      <c r="C407" s="1" t="s">
        <v>84</v>
      </c>
      <c r="D407" s="1" t="s">
        <v>274</v>
      </c>
      <c r="E407" s="27">
        <v>300000</v>
      </c>
      <c r="F407" s="27">
        <v>300000</v>
      </c>
      <c r="G407" s="2">
        <v>351000</v>
      </c>
      <c r="H407" s="2">
        <v>51600</v>
      </c>
    </row>
    <row r="408" spans="1:8" x14ac:dyDescent="0.25">
      <c r="A408" s="1" t="s">
        <v>8</v>
      </c>
      <c r="B408" s="1" t="s">
        <v>266</v>
      </c>
      <c r="C408" s="1" t="s">
        <v>235</v>
      </c>
      <c r="D408" s="1" t="s">
        <v>275</v>
      </c>
      <c r="E408" s="2">
        <v>40000</v>
      </c>
      <c r="F408" s="2">
        <v>40000</v>
      </c>
      <c r="G408" s="2">
        <v>40000</v>
      </c>
      <c r="H408" s="2">
        <v>34266</v>
      </c>
    </row>
    <row r="409" spans="1:8" x14ac:dyDescent="0.25">
      <c r="A409" s="1" t="s">
        <v>8</v>
      </c>
      <c r="B409" s="1" t="s">
        <v>266</v>
      </c>
      <c r="C409" s="1" t="s">
        <v>54</v>
      </c>
      <c r="D409" s="1" t="s">
        <v>55</v>
      </c>
      <c r="E409" s="2">
        <v>1000</v>
      </c>
      <c r="F409" s="2">
        <v>1000</v>
      </c>
      <c r="G409" s="2">
        <v>1000</v>
      </c>
      <c r="H409" s="2">
        <v>1000</v>
      </c>
    </row>
    <row r="410" spans="1:8" x14ac:dyDescent="0.25">
      <c r="A410" s="1" t="s">
        <v>8</v>
      </c>
      <c r="B410" s="1" t="s">
        <v>266</v>
      </c>
      <c r="C410" s="1" t="s">
        <v>164</v>
      </c>
      <c r="D410" s="1" t="s">
        <v>165</v>
      </c>
      <c r="E410" s="2">
        <v>500</v>
      </c>
      <c r="F410" s="2">
        <v>500</v>
      </c>
      <c r="G410" s="2">
        <v>500</v>
      </c>
      <c r="H410" s="2">
        <v>500</v>
      </c>
    </row>
    <row r="411" spans="1:8" ht="25.5" x14ac:dyDescent="0.25">
      <c r="A411" s="3" t="s">
        <v>29</v>
      </c>
      <c r="B411" s="3" t="s">
        <v>266</v>
      </c>
      <c r="C411" s="3" t="s">
        <v>29</v>
      </c>
      <c r="D411" s="4" t="s">
        <v>276</v>
      </c>
      <c r="E411" s="5">
        <f>SUM(E389:E410)</f>
        <v>452951.02</v>
      </c>
      <c r="F411" s="5">
        <f>SUM(F389:F410)</f>
        <v>452803.22</v>
      </c>
      <c r="G411" s="5">
        <f>SUM(G389:G410)</f>
        <v>517103</v>
      </c>
      <c r="H411" s="5">
        <f>SUM(H389:H410)</f>
        <v>183402</v>
      </c>
    </row>
    <row r="412" spans="1:8" x14ac:dyDescent="0.25">
      <c r="H412" s="14"/>
    </row>
    <row r="413" spans="1:8" x14ac:dyDescent="0.25">
      <c r="H413" s="14"/>
    </row>
    <row r="414" spans="1:8" x14ac:dyDescent="0.25">
      <c r="H414" s="14"/>
    </row>
    <row r="415" spans="1:8" ht="51" x14ac:dyDescent="0.25">
      <c r="A415" s="137" t="s">
        <v>0</v>
      </c>
      <c r="B415" s="137" t="s">
        <v>1</v>
      </c>
      <c r="C415" s="137" t="s">
        <v>2</v>
      </c>
      <c r="D415" s="137" t="s">
        <v>994</v>
      </c>
      <c r="E415" s="137" t="s">
        <v>4</v>
      </c>
      <c r="F415" s="137" t="s">
        <v>5</v>
      </c>
      <c r="G415" s="137" t="s">
        <v>6</v>
      </c>
      <c r="H415" s="137" t="s">
        <v>7</v>
      </c>
    </row>
    <row r="416" spans="1:8" x14ac:dyDescent="0.25">
      <c r="A416" s="1" t="s">
        <v>8</v>
      </c>
      <c r="B416" s="1" t="s">
        <v>277</v>
      </c>
      <c r="C416" s="1" t="s">
        <v>278</v>
      </c>
      <c r="D416" s="1" t="s">
        <v>1048</v>
      </c>
      <c r="E416" s="2">
        <v>79961.55</v>
      </c>
      <c r="F416" s="2">
        <v>79961.55</v>
      </c>
      <c r="G416" s="2">
        <v>69961.55</v>
      </c>
      <c r="H416" s="2">
        <v>69961.55</v>
      </c>
    </row>
    <row r="417" spans="1:8" x14ac:dyDescent="0.25">
      <c r="A417" s="1" t="s">
        <v>8</v>
      </c>
      <c r="B417" s="1" t="s">
        <v>277</v>
      </c>
      <c r="C417" s="1" t="s">
        <v>279</v>
      </c>
      <c r="D417" s="1" t="s">
        <v>1049</v>
      </c>
      <c r="E417" s="2">
        <v>53153.96</v>
      </c>
      <c r="F417" s="2">
        <v>53153.96</v>
      </c>
      <c r="G417" s="2">
        <v>53153.96</v>
      </c>
      <c r="H417" s="2">
        <v>51857.51</v>
      </c>
    </row>
    <row r="418" spans="1:8" x14ac:dyDescent="0.25">
      <c r="A418" s="1" t="s">
        <v>8</v>
      </c>
      <c r="B418" s="1" t="s">
        <v>277</v>
      </c>
      <c r="C418" s="1" t="s">
        <v>280</v>
      </c>
      <c r="D418" s="1" t="s">
        <v>1050</v>
      </c>
      <c r="E418" s="2">
        <v>49470.11</v>
      </c>
      <c r="F418" s="2">
        <v>49470.11</v>
      </c>
      <c r="G418" s="2">
        <v>49470.11</v>
      </c>
      <c r="H418" s="2">
        <v>48263.57</v>
      </c>
    </row>
    <row r="419" spans="1:8" x14ac:dyDescent="0.25">
      <c r="A419" s="1" t="s">
        <v>8</v>
      </c>
      <c r="B419" s="1" t="s">
        <v>277</v>
      </c>
      <c r="C419" s="1" t="s">
        <v>281</v>
      </c>
      <c r="D419" s="1" t="s">
        <v>1052</v>
      </c>
      <c r="E419" s="2">
        <v>509873.3</v>
      </c>
      <c r="F419" s="2">
        <v>509873.3</v>
      </c>
      <c r="G419" s="2">
        <v>509873.3</v>
      </c>
      <c r="H419" s="2">
        <v>177592.84</v>
      </c>
    </row>
    <row r="420" spans="1:8" x14ac:dyDescent="0.25">
      <c r="A420" s="1" t="s">
        <v>8</v>
      </c>
      <c r="B420" s="1" t="s">
        <v>277</v>
      </c>
      <c r="C420" s="1" t="s">
        <v>282</v>
      </c>
      <c r="D420" s="1" t="s">
        <v>1051</v>
      </c>
      <c r="E420" s="2">
        <v>386013.75</v>
      </c>
      <c r="F420" s="2">
        <v>386013.75</v>
      </c>
      <c r="G420" s="2">
        <v>386013.75</v>
      </c>
      <c r="H420" s="2">
        <v>263044</v>
      </c>
    </row>
    <row r="421" spans="1:8" x14ac:dyDescent="0.25">
      <c r="A421" s="1" t="s">
        <v>8</v>
      </c>
      <c r="B421" s="1" t="s">
        <v>277</v>
      </c>
      <c r="C421" s="1" t="s">
        <v>283</v>
      </c>
      <c r="D421" s="1" t="s">
        <v>284</v>
      </c>
      <c r="E421" s="2">
        <v>0</v>
      </c>
      <c r="F421" s="2">
        <v>0</v>
      </c>
      <c r="G421" s="2">
        <v>0</v>
      </c>
      <c r="H421" s="2">
        <v>53540</v>
      </c>
    </row>
    <row r="422" spans="1:8" x14ac:dyDescent="0.25">
      <c r="A422" s="1" t="s">
        <v>8</v>
      </c>
      <c r="B422" s="1" t="s">
        <v>277</v>
      </c>
      <c r="C422" s="1" t="s">
        <v>285</v>
      </c>
      <c r="D422" s="1" t="s">
        <v>286</v>
      </c>
      <c r="E422" s="2">
        <v>12000</v>
      </c>
      <c r="F422" s="2">
        <v>12000</v>
      </c>
      <c r="G422" s="2">
        <v>12000</v>
      </c>
      <c r="H422" s="2">
        <v>10000</v>
      </c>
    </row>
    <row r="423" spans="1:8" x14ac:dyDescent="0.25">
      <c r="A423" s="1" t="s">
        <v>8</v>
      </c>
      <c r="B423" s="1" t="s">
        <v>277</v>
      </c>
      <c r="C423" s="1" t="s">
        <v>287</v>
      </c>
      <c r="D423" s="1" t="s">
        <v>288</v>
      </c>
      <c r="E423" s="2">
        <v>125000</v>
      </c>
      <c r="F423" s="2">
        <v>125000</v>
      </c>
      <c r="G423" s="2">
        <v>125000</v>
      </c>
      <c r="H423" s="2">
        <v>105125</v>
      </c>
    </row>
    <row r="424" spans="1:8" x14ac:dyDescent="0.25">
      <c r="A424" s="1" t="s">
        <v>8</v>
      </c>
      <c r="B424" s="1" t="s">
        <v>277</v>
      </c>
      <c r="C424" s="1" t="s">
        <v>289</v>
      </c>
      <c r="D424" s="1" t="s">
        <v>290</v>
      </c>
      <c r="E424" s="2">
        <v>0</v>
      </c>
      <c r="F424" s="2">
        <v>0</v>
      </c>
      <c r="G424" s="2">
        <v>0</v>
      </c>
      <c r="H424" s="2">
        <v>150641</v>
      </c>
    </row>
    <row r="425" spans="1:8" x14ac:dyDescent="0.25">
      <c r="A425" s="1" t="s">
        <v>8</v>
      </c>
      <c r="B425" s="1" t="s">
        <v>277</v>
      </c>
      <c r="C425" s="1" t="s">
        <v>291</v>
      </c>
      <c r="D425" s="1" t="s">
        <v>292</v>
      </c>
      <c r="E425" s="2">
        <v>245000</v>
      </c>
      <c r="F425" s="2">
        <v>245000</v>
      </c>
      <c r="G425" s="2">
        <v>245000</v>
      </c>
      <c r="H425" s="2">
        <v>60000</v>
      </c>
    </row>
    <row r="426" spans="1:8" x14ac:dyDescent="0.25">
      <c r="A426" s="1" t="s">
        <v>8</v>
      </c>
      <c r="B426" s="1" t="s">
        <v>277</v>
      </c>
      <c r="C426" s="1" t="s">
        <v>11</v>
      </c>
      <c r="D426" s="1" t="s">
        <v>12</v>
      </c>
      <c r="E426" s="2">
        <v>98690.5</v>
      </c>
      <c r="F426" s="2">
        <v>98690.5</v>
      </c>
      <c r="G426" s="2">
        <v>98690.5</v>
      </c>
      <c r="H426" s="2">
        <v>75727</v>
      </c>
    </row>
    <row r="427" spans="1:8" x14ac:dyDescent="0.25">
      <c r="A427" s="1" t="s">
        <v>8</v>
      </c>
      <c r="B427" s="1" t="s">
        <v>277</v>
      </c>
      <c r="C427" s="1" t="s">
        <v>35</v>
      </c>
      <c r="D427" s="1" t="s">
        <v>36</v>
      </c>
      <c r="E427" s="2">
        <v>126234.01</v>
      </c>
      <c r="F427" s="2">
        <v>126234.01</v>
      </c>
      <c r="G427" s="2">
        <v>95880</v>
      </c>
      <c r="H427" s="2">
        <v>95880</v>
      </c>
    </row>
    <row r="428" spans="1:8" x14ac:dyDescent="0.25">
      <c r="A428" s="1" t="s">
        <v>8</v>
      </c>
      <c r="B428" s="1" t="s">
        <v>277</v>
      </c>
      <c r="C428" s="1" t="s">
        <v>13</v>
      </c>
      <c r="D428" s="1" t="s">
        <v>14</v>
      </c>
      <c r="E428" s="2">
        <v>129570</v>
      </c>
      <c r="F428" s="2">
        <v>100000</v>
      </c>
      <c r="G428" s="2">
        <v>81535</v>
      </c>
      <c r="H428" s="2">
        <v>81535</v>
      </c>
    </row>
    <row r="429" spans="1:8" x14ac:dyDescent="0.25">
      <c r="A429" s="1" t="s">
        <v>8</v>
      </c>
      <c r="B429" s="1" t="s">
        <v>277</v>
      </c>
      <c r="C429" s="1" t="s">
        <v>37</v>
      </c>
      <c r="D429" s="1" t="s">
        <v>38</v>
      </c>
      <c r="E429" s="2">
        <v>4324.34</v>
      </c>
      <c r="F429" s="2">
        <v>4324.34</v>
      </c>
      <c r="G429" s="2">
        <v>3965</v>
      </c>
      <c r="H429" s="2">
        <v>3965</v>
      </c>
    </row>
    <row r="430" spans="1:8" x14ac:dyDescent="0.25">
      <c r="A430" s="1" t="s">
        <v>8</v>
      </c>
      <c r="B430" s="1" t="s">
        <v>277</v>
      </c>
      <c r="C430" s="1" t="s">
        <v>39</v>
      </c>
      <c r="D430" s="1" t="s">
        <v>40</v>
      </c>
      <c r="E430" s="2">
        <v>4857.99</v>
      </c>
      <c r="F430" s="2">
        <v>4857.99</v>
      </c>
      <c r="G430" s="2">
        <v>3685</v>
      </c>
      <c r="H430" s="2">
        <v>3685</v>
      </c>
    </row>
    <row r="431" spans="1:8" x14ac:dyDescent="0.25">
      <c r="A431" s="1" t="s">
        <v>8</v>
      </c>
      <c r="B431" s="1" t="s">
        <v>277</v>
      </c>
      <c r="C431" s="1" t="s">
        <v>15</v>
      </c>
      <c r="D431" s="1" t="s">
        <v>16</v>
      </c>
      <c r="E431" s="2">
        <v>34000</v>
      </c>
      <c r="F431" s="2">
        <v>34000</v>
      </c>
      <c r="G431" s="2">
        <v>28100</v>
      </c>
      <c r="H431" s="2">
        <v>28100</v>
      </c>
    </row>
    <row r="432" spans="1:8" x14ac:dyDescent="0.25">
      <c r="A432" s="1" t="s">
        <v>8</v>
      </c>
      <c r="B432" s="1" t="s">
        <v>277</v>
      </c>
      <c r="C432" s="1" t="s">
        <v>193</v>
      </c>
      <c r="D432" s="1" t="s">
        <v>194</v>
      </c>
      <c r="E432" s="2">
        <v>7400</v>
      </c>
      <c r="F432" s="2">
        <v>7400</v>
      </c>
      <c r="G432" s="2">
        <v>6800</v>
      </c>
      <c r="H432" s="2">
        <v>6800</v>
      </c>
    </row>
    <row r="433" spans="1:8" x14ac:dyDescent="0.25">
      <c r="A433" s="1" t="s">
        <v>8</v>
      </c>
      <c r="B433" s="1" t="s">
        <v>277</v>
      </c>
      <c r="C433" s="1" t="s">
        <v>132</v>
      </c>
      <c r="D433" s="1" t="s">
        <v>133</v>
      </c>
      <c r="E433" s="2">
        <v>800</v>
      </c>
      <c r="F433" s="2">
        <v>800</v>
      </c>
      <c r="G433" s="2">
        <v>800</v>
      </c>
      <c r="H433" s="2">
        <v>800</v>
      </c>
    </row>
    <row r="434" spans="1:8" x14ac:dyDescent="0.25">
      <c r="A434" s="1" t="s">
        <v>8</v>
      </c>
      <c r="B434" s="1" t="s">
        <v>277</v>
      </c>
      <c r="C434" s="1" t="s">
        <v>41</v>
      </c>
      <c r="D434" s="1" t="s">
        <v>42</v>
      </c>
      <c r="E434" s="2">
        <v>35000</v>
      </c>
      <c r="F434" s="2">
        <v>35000</v>
      </c>
      <c r="G434" s="28">
        <v>35000</v>
      </c>
      <c r="H434" s="2">
        <v>28500</v>
      </c>
    </row>
    <row r="435" spans="1:8" x14ac:dyDescent="0.25">
      <c r="A435" s="1" t="s">
        <v>8</v>
      </c>
      <c r="B435" s="1" t="s">
        <v>277</v>
      </c>
      <c r="C435" s="1" t="s">
        <v>43</v>
      </c>
      <c r="D435" s="1" t="s">
        <v>44</v>
      </c>
      <c r="E435" s="2">
        <v>17000</v>
      </c>
      <c r="F435" s="2">
        <v>17000</v>
      </c>
      <c r="G435" s="28">
        <v>17000</v>
      </c>
      <c r="H435" s="2">
        <v>12000</v>
      </c>
    </row>
    <row r="436" spans="1:8" x14ac:dyDescent="0.25">
      <c r="A436" s="1" t="s">
        <v>8</v>
      </c>
      <c r="B436" s="1" t="s">
        <v>277</v>
      </c>
      <c r="C436" s="1" t="s">
        <v>293</v>
      </c>
      <c r="D436" s="1" t="s">
        <v>294</v>
      </c>
      <c r="E436" s="2">
        <v>1000</v>
      </c>
      <c r="F436" s="2">
        <v>1000</v>
      </c>
      <c r="G436" s="29">
        <v>1000</v>
      </c>
      <c r="H436" s="2">
        <v>1000</v>
      </c>
    </row>
    <row r="437" spans="1:8" x14ac:dyDescent="0.25">
      <c r="A437" s="1" t="s">
        <v>8</v>
      </c>
      <c r="B437" s="1" t="s">
        <v>277</v>
      </c>
      <c r="C437" s="1" t="s">
        <v>45</v>
      </c>
      <c r="D437" s="1" t="s">
        <v>46</v>
      </c>
      <c r="E437" s="2">
        <v>250</v>
      </c>
      <c r="F437" s="2">
        <v>250</v>
      </c>
      <c r="G437" s="28">
        <v>250</v>
      </c>
      <c r="H437" s="2">
        <v>250</v>
      </c>
    </row>
    <row r="438" spans="1:8" x14ac:dyDescent="0.25">
      <c r="A438" s="1" t="s">
        <v>8</v>
      </c>
      <c r="B438" s="1" t="s">
        <v>277</v>
      </c>
      <c r="C438" s="1" t="s">
        <v>47</v>
      </c>
      <c r="D438" s="1" t="s">
        <v>48</v>
      </c>
      <c r="E438" s="2">
        <v>2000</v>
      </c>
      <c r="F438" s="2">
        <v>2000</v>
      </c>
      <c r="G438" s="30">
        <v>2000</v>
      </c>
      <c r="H438" s="2">
        <v>1500</v>
      </c>
    </row>
    <row r="439" spans="1:8" x14ac:dyDescent="0.25">
      <c r="A439" s="1" t="s">
        <v>8</v>
      </c>
      <c r="B439" s="1" t="s">
        <v>277</v>
      </c>
      <c r="C439" s="1" t="s">
        <v>103</v>
      </c>
      <c r="D439" s="1" t="s">
        <v>104</v>
      </c>
      <c r="E439" s="2">
        <v>0</v>
      </c>
      <c r="F439" s="2">
        <v>0</v>
      </c>
      <c r="G439" s="28">
        <v>0</v>
      </c>
      <c r="H439" s="2">
        <v>6500</v>
      </c>
    </row>
    <row r="440" spans="1:8" x14ac:dyDescent="0.25">
      <c r="A440" s="1" t="s">
        <v>8</v>
      </c>
      <c r="B440" s="1" t="s">
        <v>277</v>
      </c>
      <c r="C440" s="1" t="s">
        <v>295</v>
      </c>
      <c r="D440" s="1" t="s">
        <v>296</v>
      </c>
      <c r="E440" s="2">
        <v>3500</v>
      </c>
      <c r="F440" s="2">
        <v>3500</v>
      </c>
      <c r="G440" s="28">
        <v>2800</v>
      </c>
      <c r="H440" s="2">
        <v>2800</v>
      </c>
    </row>
    <row r="441" spans="1:8" x14ac:dyDescent="0.25">
      <c r="A441" s="1" t="s">
        <v>8</v>
      </c>
      <c r="B441" s="1" t="s">
        <v>277</v>
      </c>
      <c r="C441" s="1" t="s">
        <v>21</v>
      </c>
      <c r="D441" s="1" t="s">
        <v>22</v>
      </c>
      <c r="E441" s="2">
        <v>0</v>
      </c>
      <c r="F441" s="2">
        <v>0</v>
      </c>
      <c r="G441" s="28">
        <v>0</v>
      </c>
      <c r="H441" s="2">
        <v>500</v>
      </c>
    </row>
    <row r="442" spans="1:8" x14ac:dyDescent="0.25">
      <c r="A442" s="1" t="s">
        <v>8</v>
      </c>
      <c r="B442" s="1" t="s">
        <v>277</v>
      </c>
      <c r="C442" s="1" t="s">
        <v>23</v>
      </c>
      <c r="D442" s="1" t="s">
        <v>24</v>
      </c>
      <c r="E442" s="2">
        <v>14000</v>
      </c>
      <c r="F442" s="2">
        <v>14000</v>
      </c>
      <c r="G442" s="28">
        <v>14500</v>
      </c>
      <c r="H442" s="2">
        <v>7500</v>
      </c>
    </row>
    <row r="443" spans="1:8" x14ac:dyDescent="0.25">
      <c r="A443" s="1" t="s">
        <v>8</v>
      </c>
      <c r="B443" s="1" t="s">
        <v>277</v>
      </c>
      <c r="C443" s="1" t="s">
        <v>25</v>
      </c>
      <c r="D443" s="1" t="s">
        <v>26</v>
      </c>
      <c r="E443" s="2">
        <v>28000</v>
      </c>
      <c r="F443" s="2">
        <v>28000</v>
      </c>
      <c r="G443" s="28">
        <v>28000</v>
      </c>
      <c r="H443" s="2">
        <v>400</v>
      </c>
    </row>
    <row r="444" spans="1:8" x14ac:dyDescent="0.25">
      <c r="A444" s="1" t="s">
        <v>8</v>
      </c>
      <c r="B444" s="1" t="s">
        <v>277</v>
      </c>
      <c r="C444" s="1" t="s">
        <v>52</v>
      </c>
      <c r="D444" s="1" t="s">
        <v>53</v>
      </c>
      <c r="E444" s="2">
        <v>2000</v>
      </c>
      <c r="F444" s="2">
        <v>2000</v>
      </c>
      <c r="G444" s="28">
        <v>2000</v>
      </c>
      <c r="H444" s="2">
        <v>1500</v>
      </c>
    </row>
    <row r="445" spans="1:8" x14ac:dyDescent="0.25">
      <c r="A445" s="1" t="s">
        <v>8</v>
      </c>
      <c r="B445" s="1" t="s">
        <v>277</v>
      </c>
      <c r="C445" s="1" t="s">
        <v>235</v>
      </c>
      <c r="D445" s="1" t="s">
        <v>236</v>
      </c>
      <c r="E445" s="2">
        <v>33000</v>
      </c>
      <c r="F445" s="2">
        <v>33000</v>
      </c>
      <c r="G445" s="28">
        <v>33000</v>
      </c>
      <c r="H445" s="2">
        <v>25000</v>
      </c>
    </row>
    <row r="446" spans="1:8" x14ac:dyDescent="0.25">
      <c r="A446" s="1" t="s">
        <v>8</v>
      </c>
      <c r="B446" s="1" t="s">
        <v>277</v>
      </c>
      <c r="C446" s="1" t="s">
        <v>237</v>
      </c>
      <c r="D446" s="1" t="s">
        <v>238</v>
      </c>
      <c r="E446" s="2">
        <v>1200</v>
      </c>
      <c r="F446" s="2">
        <v>1200</v>
      </c>
      <c r="G446" s="28">
        <v>1200</v>
      </c>
      <c r="H446" s="2">
        <v>400</v>
      </c>
    </row>
    <row r="447" spans="1:8" x14ac:dyDescent="0.25">
      <c r="A447" s="1" t="s">
        <v>8</v>
      </c>
      <c r="B447" s="1" t="s">
        <v>277</v>
      </c>
      <c r="C447" s="1" t="s">
        <v>54</v>
      </c>
      <c r="D447" s="1" t="s">
        <v>55</v>
      </c>
      <c r="E447" s="2">
        <v>33600</v>
      </c>
      <c r="F447" s="2">
        <v>33600</v>
      </c>
      <c r="G447" s="28">
        <v>33600</v>
      </c>
      <c r="H447" s="2">
        <v>25000</v>
      </c>
    </row>
    <row r="448" spans="1:8" x14ac:dyDescent="0.25">
      <c r="A448" s="1" t="s">
        <v>8</v>
      </c>
      <c r="B448" s="1" t="s">
        <v>277</v>
      </c>
      <c r="C448" s="1" t="s">
        <v>239</v>
      </c>
      <c r="D448" s="1" t="s">
        <v>240</v>
      </c>
      <c r="E448" s="2">
        <v>5000</v>
      </c>
      <c r="F448" s="2">
        <v>5000</v>
      </c>
      <c r="G448" s="28">
        <v>5000</v>
      </c>
      <c r="H448" s="2">
        <v>4500</v>
      </c>
    </row>
    <row r="449" spans="1:8" x14ac:dyDescent="0.25">
      <c r="A449" s="1" t="s">
        <v>8</v>
      </c>
      <c r="B449" s="1" t="s">
        <v>277</v>
      </c>
      <c r="C449" s="1" t="s">
        <v>250</v>
      </c>
      <c r="D449" s="1" t="s">
        <v>297</v>
      </c>
      <c r="E449" s="2">
        <v>10000</v>
      </c>
      <c r="F449" s="2">
        <v>10000</v>
      </c>
      <c r="G449" s="31">
        <v>10000</v>
      </c>
      <c r="H449" s="2">
        <v>7500</v>
      </c>
    </row>
    <row r="450" spans="1:8" x14ac:dyDescent="0.25">
      <c r="A450" s="1" t="s">
        <v>8</v>
      </c>
      <c r="B450" s="1" t="s">
        <v>277</v>
      </c>
      <c r="C450" s="1" t="s">
        <v>298</v>
      </c>
      <c r="D450" s="1" t="s">
        <v>299</v>
      </c>
      <c r="E450" s="2">
        <v>134000</v>
      </c>
      <c r="F450" s="2">
        <v>134000</v>
      </c>
      <c r="G450" s="28">
        <v>176000</v>
      </c>
      <c r="H450" s="2">
        <v>159000</v>
      </c>
    </row>
    <row r="451" spans="1:8" ht="25.5" x14ac:dyDescent="0.25">
      <c r="A451" s="3" t="s">
        <v>29</v>
      </c>
      <c r="B451" s="3" t="s">
        <v>277</v>
      </c>
      <c r="C451" s="3" t="s">
        <v>29</v>
      </c>
      <c r="D451" s="4" t="s">
        <v>300</v>
      </c>
      <c r="E451" s="5">
        <f>SUM(E416:E450)</f>
        <v>2185899.5099999998</v>
      </c>
      <c r="F451" s="5">
        <f>SUM(F416:F450)</f>
        <v>2156329.5099999998</v>
      </c>
      <c r="G451" s="5">
        <f>SUM(G416:G450)</f>
        <v>2131278.17</v>
      </c>
      <c r="H451" s="5">
        <f>SUM(H416:H450)</f>
        <v>1570367.47</v>
      </c>
    </row>
    <row r="452" spans="1:8" x14ac:dyDescent="0.25">
      <c r="H452" s="14"/>
    </row>
    <row r="453" spans="1:8" x14ac:dyDescent="0.25">
      <c r="H453" s="14"/>
    </row>
    <row r="454" spans="1:8" x14ac:dyDescent="0.25">
      <c r="H454" s="14"/>
    </row>
    <row r="455" spans="1:8" ht="51" x14ac:dyDescent="0.25">
      <c r="A455" s="137" t="s">
        <v>0</v>
      </c>
      <c r="B455" s="137" t="s">
        <v>1</v>
      </c>
      <c r="C455" s="137" t="s">
        <v>2</v>
      </c>
      <c r="D455" s="137" t="s">
        <v>995</v>
      </c>
      <c r="E455" s="137" t="s">
        <v>4</v>
      </c>
      <c r="F455" s="137" t="s">
        <v>5</v>
      </c>
      <c r="G455" s="137" t="s">
        <v>6</v>
      </c>
      <c r="H455" s="137" t="s">
        <v>7</v>
      </c>
    </row>
    <row r="456" spans="1:8" x14ac:dyDescent="0.25">
      <c r="A456" s="1" t="s">
        <v>8</v>
      </c>
      <c r="B456" s="1" t="s">
        <v>301</v>
      </c>
      <c r="C456" s="1" t="s">
        <v>302</v>
      </c>
      <c r="D456" s="1" t="s">
        <v>1053</v>
      </c>
      <c r="E456" s="2">
        <v>42640.04</v>
      </c>
      <c r="F456" s="2">
        <v>42640.04</v>
      </c>
      <c r="G456" s="32">
        <v>42000</v>
      </c>
      <c r="H456" s="2">
        <v>42000</v>
      </c>
    </row>
    <row r="457" spans="1:8" x14ac:dyDescent="0.25">
      <c r="A457" s="1" t="s">
        <v>8</v>
      </c>
      <c r="B457" s="1" t="s">
        <v>301</v>
      </c>
      <c r="C457" s="1" t="s">
        <v>72</v>
      </c>
      <c r="D457" s="1" t="s">
        <v>1054</v>
      </c>
      <c r="E457" s="2">
        <v>51489.03</v>
      </c>
      <c r="F457" s="2">
        <v>51489.03</v>
      </c>
      <c r="G457" s="2">
        <v>51733</v>
      </c>
      <c r="H457" s="2">
        <v>51733</v>
      </c>
    </row>
    <row r="458" spans="1:8" x14ac:dyDescent="0.25">
      <c r="A458" s="1" t="s">
        <v>8</v>
      </c>
      <c r="B458" s="1" t="s">
        <v>301</v>
      </c>
      <c r="C458" s="1" t="s">
        <v>303</v>
      </c>
      <c r="D458" s="1" t="s">
        <v>304</v>
      </c>
      <c r="E458" s="2">
        <v>30000</v>
      </c>
      <c r="F458" s="2">
        <v>30000</v>
      </c>
      <c r="G458" s="2">
        <v>30000</v>
      </c>
      <c r="H458" s="2">
        <v>30000</v>
      </c>
    </row>
    <row r="459" spans="1:8" x14ac:dyDescent="0.25">
      <c r="A459" s="1" t="s">
        <v>8</v>
      </c>
      <c r="B459" s="1" t="s">
        <v>301</v>
      </c>
      <c r="C459" s="1" t="s">
        <v>11</v>
      </c>
      <c r="D459" s="1" t="s">
        <v>12</v>
      </c>
      <c r="E459" s="2">
        <v>7200.87</v>
      </c>
      <c r="F459" s="2">
        <v>7200.87</v>
      </c>
      <c r="G459" s="2">
        <v>7244</v>
      </c>
      <c r="H459" s="2">
        <v>7244</v>
      </c>
    </row>
    <row r="460" spans="1:8" x14ac:dyDescent="0.25">
      <c r="A460" s="1" t="s">
        <v>8</v>
      </c>
      <c r="B460" s="1" t="s">
        <v>301</v>
      </c>
      <c r="C460" s="1" t="s">
        <v>35</v>
      </c>
      <c r="D460" s="1" t="s">
        <v>36</v>
      </c>
      <c r="E460" s="2">
        <v>12914.51</v>
      </c>
      <c r="F460" s="2">
        <v>12914.51</v>
      </c>
      <c r="G460" s="2">
        <v>13059</v>
      </c>
      <c r="H460" s="2">
        <v>13059</v>
      </c>
    </row>
    <row r="461" spans="1:8" x14ac:dyDescent="0.25">
      <c r="A461" s="1" t="s">
        <v>8</v>
      </c>
      <c r="B461" s="1" t="s">
        <v>301</v>
      </c>
      <c r="C461" s="1" t="s">
        <v>13</v>
      </c>
      <c r="D461" s="1" t="s">
        <v>14</v>
      </c>
      <c r="E461" s="2">
        <v>17748</v>
      </c>
      <c r="F461" s="2">
        <v>16300</v>
      </c>
      <c r="G461" s="2">
        <v>16300</v>
      </c>
      <c r="H461" s="2">
        <v>16300</v>
      </c>
    </row>
    <row r="462" spans="1:8" x14ac:dyDescent="0.25">
      <c r="A462" s="1" t="s">
        <v>8</v>
      </c>
      <c r="B462" s="1" t="s">
        <v>301</v>
      </c>
      <c r="C462" s="1" t="s">
        <v>37</v>
      </c>
      <c r="D462" s="1" t="s">
        <v>38</v>
      </c>
      <c r="E462" s="2">
        <v>442.41</v>
      </c>
      <c r="F462" s="2">
        <v>442.41</v>
      </c>
      <c r="G462" s="2">
        <v>511</v>
      </c>
      <c r="H462" s="2">
        <v>511</v>
      </c>
    </row>
    <row r="463" spans="1:8" x14ac:dyDescent="0.25">
      <c r="A463" s="1" t="s">
        <v>8</v>
      </c>
      <c r="B463" s="1" t="s">
        <v>301</v>
      </c>
      <c r="C463" s="1" t="s">
        <v>39</v>
      </c>
      <c r="D463" s="1" t="s">
        <v>40</v>
      </c>
      <c r="E463" s="2">
        <v>497</v>
      </c>
      <c r="F463" s="2">
        <v>497</v>
      </c>
      <c r="G463" s="2">
        <v>500</v>
      </c>
      <c r="H463" s="2">
        <v>500</v>
      </c>
    </row>
    <row r="464" spans="1:8" x14ac:dyDescent="0.25">
      <c r="A464" s="1" t="s">
        <v>8</v>
      </c>
      <c r="B464" s="1" t="s">
        <v>301</v>
      </c>
      <c r="C464" s="1" t="s">
        <v>15</v>
      </c>
      <c r="D464" s="1" t="s">
        <v>16</v>
      </c>
      <c r="E464" s="2">
        <v>760</v>
      </c>
      <c r="F464" s="2">
        <v>760</v>
      </c>
      <c r="G464" s="2">
        <v>750</v>
      </c>
      <c r="H464" s="2">
        <v>750</v>
      </c>
    </row>
    <row r="465" spans="1:8" x14ac:dyDescent="0.25">
      <c r="A465" s="1" t="s">
        <v>8</v>
      </c>
      <c r="B465" s="1" t="s">
        <v>301</v>
      </c>
      <c r="C465" s="1" t="s">
        <v>305</v>
      </c>
      <c r="D465" s="1" t="s">
        <v>306</v>
      </c>
      <c r="E465" s="2">
        <v>60000</v>
      </c>
      <c r="F465" s="2">
        <v>60000</v>
      </c>
      <c r="G465" s="2">
        <v>60000</v>
      </c>
      <c r="H465" s="2">
        <v>0</v>
      </c>
    </row>
    <row r="466" spans="1:8" x14ac:dyDescent="0.25">
      <c r="A466" s="1" t="s">
        <v>8</v>
      </c>
      <c r="B466" s="1" t="s">
        <v>301</v>
      </c>
      <c r="C466" s="1" t="s">
        <v>41</v>
      </c>
      <c r="D466" s="1" t="s">
        <v>42</v>
      </c>
      <c r="E466" s="2">
        <v>60000</v>
      </c>
      <c r="F466" s="2">
        <v>60000</v>
      </c>
      <c r="G466" s="2">
        <v>60000</v>
      </c>
      <c r="H466" s="2">
        <v>60000</v>
      </c>
    </row>
    <row r="467" spans="1:8" x14ac:dyDescent="0.25">
      <c r="A467" s="1" t="s">
        <v>8</v>
      </c>
      <c r="B467" s="1" t="s">
        <v>301</v>
      </c>
      <c r="C467" s="1" t="s">
        <v>43</v>
      </c>
      <c r="D467" s="1" t="s">
        <v>44</v>
      </c>
      <c r="E467" s="2">
        <v>35000</v>
      </c>
      <c r="F467" s="2">
        <v>35000</v>
      </c>
      <c r="G467" s="2">
        <v>39000</v>
      </c>
      <c r="H467" s="2">
        <v>39000</v>
      </c>
    </row>
    <row r="468" spans="1:8" x14ac:dyDescent="0.25">
      <c r="A468" s="1" t="s">
        <v>8</v>
      </c>
      <c r="B468" s="1" t="s">
        <v>301</v>
      </c>
      <c r="C468" s="1" t="s">
        <v>307</v>
      </c>
      <c r="D468" s="1" t="s">
        <v>308</v>
      </c>
      <c r="E468" s="2">
        <v>38000</v>
      </c>
      <c r="F468" s="2">
        <v>38000</v>
      </c>
      <c r="G468" s="2">
        <v>38000</v>
      </c>
      <c r="H468" s="2">
        <v>0</v>
      </c>
    </row>
    <row r="469" spans="1:8" x14ac:dyDescent="0.25">
      <c r="A469" s="1" t="s">
        <v>8</v>
      </c>
      <c r="B469" s="1" t="s">
        <v>301</v>
      </c>
      <c r="C469" s="1" t="s">
        <v>309</v>
      </c>
      <c r="D469" s="1" t="s">
        <v>310</v>
      </c>
      <c r="E469" s="2">
        <v>2500</v>
      </c>
      <c r="F469" s="2">
        <v>2500</v>
      </c>
      <c r="G469" s="2">
        <v>2500</v>
      </c>
      <c r="H469" s="2">
        <v>2500</v>
      </c>
    </row>
    <row r="470" spans="1:8" x14ac:dyDescent="0.25">
      <c r="A470" s="1" t="s">
        <v>8</v>
      </c>
      <c r="B470" s="1" t="s">
        <v>301</v>
      </c>
      <c r="C470" s="1" t="s">
        <v>311</v>
      </c>
      <c r="D470" s="1" t="s">
        <v>312</v>
      </c>
      <c r="E470" s="2">
        <v>90000</v>
      </c>
      <c r="F470" s="2">
        <v>90000</v>
      </c>
      <c r="G470" s="2">
        <v>91000</v>
      </c>
      <c r="H470" s="2">
        <v>67000</v>
      </c>
    </row>
    <row r="471" spans="1:8" x14ac:dyDescent="0.25">
      <c r="A471" s="1" t="s">
        <v>8</v>
      </c>
      <c r="B471" s="1" t="s">
        <v>301</v>
      </c>
      <c r="C471" s="1" t="s">
        <v>313</v>
      </c>
      <c r="D471" s="1" t="s">
        <v>314</v>
      </c>
      <c r="E471" s="2">
        <v>5000</v>
      </c>
      <c r="F471" s="2">
        <v>5000</v>
      </c>
      <c r="G471" s="2">
        <v>5000</v>
      </c>
      <c r="H471" s="2">
        <v>5000</v>
      </c>
    </row>
    <row r="472" spans="1:8" x14ac:dyDescent="0.25">
      <c r="A472" s="1" t="s">
        <v>8</v>
      </c>
      <c r="B472" s="1" t="s">
        <v>301</v>
      </c>
      <c r="C472" s="1" t="s">
        <v>315</v>
      </c>
      <c r="D472" s="1" t="s">
        <v>316</v>
      </c>
      <c r="E472" s="2">
        <v>10500</v>
      </c>
      <c r="F472" s="2">
        <v>10500</v>
      </c>
      <c r="G472" s="2">
        <v>10464</v>
      </c>
      <c r="H472" s="2">
        <v>9000</v>
      </c>
    </row>
    <row r="473" spans="1:8" x14ac:dyDescent="0.25">
      <c r="A473" s="1" t="s">
        <v>8</v>
      </c>
      <c r="B473" s="1" t="s">
        <v>301</v>
      </c>
      <c r="C473" s="1" t="s">
        <v>317</v>
      </c>
      <c r="D473" s="1" t="s">
        <v>318</v>
      </c>
      <c r="E473" s="2">
        <v>1500</v>
      </c>
      <c r="F473" s="2">
        <v>1500</v>
      </c>
      <c r="G473" s="2">
        <v>1500</v>
      </c>
      <c r="H473" s="2">
        <v>1500</v>
      </c>
    </row>
    <row r="474" spans="1:8" x14ac:dyDescent="0.25">
      <c r="A474" s="1" t="s">
        <v>8</v>
      </c>
      <c r="B474" s="1" t="s">
        <v>301</v>
      </c>
      <c r="C474" s="1" t="s">
        <v>47</v>
      </c>
      <c r="D474" s="1" t="s">
        <v>48</v>
      </c>
      <c r="E474" s="2">
        <v>2700</v>
      </c>
      <c r="F474" s="2">
        <v>2700</v>
      </c>
      <c r="G474" s="2">
        <v>2700</v>
      </c>
      <c r="H474" s="2">
        <v>2000</v>
      </c>
    </row>
    <row r="475" spans="1:8" x14ac:dyDescent="0.25">
      <c r="A475" s="1" t="s">
        <v>8</v>
      </c>
      <c r="B475" s="1" t="s">
        <v>301</v>
      </c>
      <c r="C475" s="1" t="s">
        <v>103</v>
      </c>
      <c r="D475" s="1" t="s">
        <v>319</v>
      </c>
      <c r="E475" s="2">
        <v>1500</v>
      </c>
      <c r="F475" s="2">
        <v>1500</v>
      </c>
      <c r="G475" s="2">
        <v>1500</v>
      </c>
      <c r="H475" s="2">
        <v>1560</v>
      </c>
    </row>
    <row r="476" spans="1:8" x14ac:dyDescent="0.25">
      <c r="A476" s="1" t="s">
        <v>8</v>
      </c>
      <c r="B476" s="1" t="s">
        <v>301</v>
      </c>
      <c r="C476" s="1" t="s">
        <v>320</v>
      </c>
      <c r="D476" s="1" t="s">
        <v>321</v>
      </c>
      <c r="E476" s="2">
        <v>23500</v>
      </c>
      <c r="F476" s="2">
        <v>23500</v>
      </c>
      <c r="G476" s="2">
        <v>23500</v>
      </c>
      <c r="H476" s="2">
        <v>23500</v>
      </c>
    </row>
    <row r="477" spans="1:8" x14ac:dyDescent="0.25">
      <c r="A477" s="1" t="s">
        <v>8</v>
      </c>
      <c r="B477" s="1" t="s">
        <v>301</v>
      </c>
      <c r="C477" s="1" t="s">
        <v>322</v>
      </c>
      <c r="D477" s="1" t="s">
        <v>296</v>
      </c>
      <c r="E477" s="2">
        <v>13500</v>
      </c>
      <c r="F477" s="2">
        <v>13500</v>
      </c>
      <c r="G477" s="2">
        <v>13500</v>
      </c>
      <c r="H477" s="2">
        <v>13500</v>
      </c>
    </row>
    <row r="478" spans="1:8" x14ac:dyDescent="0.25">
      <c r="A478" s="1" t="s">
        <v>8</v>
      </c>
      <c r="B478" s="1" t="s">
        <v>301</v>
      </c>
      <c r="C478" s="1" t="s">
        <v>295</v>
      </c>
      <c r="D478" s="1" t="s">
        <v>296</v>
      </c>
      <c r="E478" s="2">
        <v>0</v>
      </c>
      <c r="F478" s="2">
        <v>0</v>
      </c>
      <c r="G478" s="2">
        <v>0</v>
      </c>
      <c r="H478" s="2">
        <v>0</v>
      </c>
    </row>
    <row r="479" spans="1:8" x14ac:dyDescent="0.25">
      <c r="A479" s="1" t="s">
        <v>8</v>
      </c>
      <c r="B479" s="1" t="s">
        <v>301</v>
      </c>
      <c r="C479" s="1" t="s">
        <v>49</v>
      </c>
      <c r="D479" s="1" t="s">
        <v>50</v>
      </c>
      <c r="E479" s="2">
        <v>1200</v>
      </c>
      <c r="F479" s="2">
        <v>1200</v>
      </c>
      <c r="G479" s="2">
        <v>1200</v>
      </c>
      <c r="H479" s="2">
        <v>1200</v>
      </c>
    </row>
    <row r="480" spans="1:8" x14ac:dyDescent="0.25">
      <c r="A480" s="1" t="s">
        <v>8</v>
      </c>
      <c r="B480" s="1" t="s">
        <v>301</v>
      </c>
      <c r="C480" s="1" t="s">
        <v>23</v>
      </c>
      <c r="D480" s="1" t="s">
        <v>24</v>
      </c>
      <c r="E480" s="2">
        <v>250</v>
      </c>
      <c r="F480" s="2">
        <v>250</v>
      </c>
      <c r="G480" s="2">
        <v>250</v>
      </c>
      <c r="H480" s="2">
        <v>250</v>
      </c>
    </row>
    <row r="481" spans="1:8" x14ac:dyDescent="0.25">
      <c r="A481" s="1" t="s">
        <v>8</v>
      </c>
      <c r="B481" s="1" t="s">
        <v>301</v>
      </c>
      <c r="C481" s="1" t="s">
        <v>52</v>
      </c>
      <c r="D481" s="1" t="s">
        <v>53</v>
      </c>
      <c r="E481" s="2">
        <v>200</v>
      </c>
      <c r="F481" s="2">
        <v>200</v>
      </c>
      <c r="G481" s="2">
        <v>200</v>
      </c>
      <c r="H481" s="2">
        <v>0</v>
      </c>
    </row>
    <row r="482" spans="1:8" x14ac:dyDescent="0.25">
      <c r="A482" s="1" t="s">
        <v>8</v>
      </c>
      <c r="B482" s="1" t="s">
        <v>301</v>
      </c>
      <c r="C482" s="1" t="s">
        <v>237</v>
      </c>
      <c r="D482" s="1" t="s">
        <v>238</v>
      </c>
      <c r="E482" s="2">
        <v>17000</v>
      </c>
      <c r="F482" s="2">
        <v>17000</v>
      </c>
      <c r="G482" s="2">
        <v>17500</v>
      </c>
      <c r="H482" s="2">
        <v>17500</v>
      </c>
    </row>
    <row r="483" spans="1:8" x14ac:dyDescent="0.25">
      <c r="A483" s="1" t="s">
        <v>8</v>
      </c>
      <c r="B483" s="1" t="s">
        <v>301</v>
      </c>
      <c r="C483" s="1" t="s">
        <v>54</v>
      </c>
      <c r="D483" s="1" t="s">
        <v>55</v>
      </c>
      <c r="E483" s="2">
        <v>14000</v>
      </c>
      <c r="F483" s="2">
        <v>14000</v>
      </c>
      <c r="G483" s="2">
        <v>14000</v>
      </c>
      <c r="H483" s="2">
        <v>8000</v>
      </c>
    </row>
    <row r="484" spans="1:8" x14ac:dyDescent="0.25">
      <c r="A484" s="1" t="s">
        <v>8</v>
      </c>
      <c r="B484" s="1" t="s">
        <v>301</v>
      </c>
      <c r="C484" s="1" t="s">
        <v>323</v>
      </c>
      <c r="D484" s="1" t="s">
        <v>1065</v>
      </c>
      <c r="E484" s="2">
        <v>0</v>
      </c>
      <c r="F484" s="2">
        <v>0</v>
      </c>
      <c r="G484" s="2">
        <v>12000</v>
      </c>
      <c r="H484" s="2">
        <v>0</v>
      </c>
    </row>
    <row r="485" spans="1:8" x14ac:dyDescent="0.25">
      <c r="A485" s="1" t="s">
        <v>8</v>
      </c>
      <c r="B485" s="1" t="s">
        <v>301</v>
      </c>
      <c r="C485" s="1" t="s">
        <v>324</v>
      </c>
      <c r="D485" s="1" t="s">
        <v>325</v>
      </c>
      <c r="E485" s="2">
        <v>0</v>
      </c>
      <c r="F485" s="2">
        <v>0</v>
      </c>
      <c r="G485" s="2">
        <v>0</v>
      </c>
      <c r="H485" s="2">
        <v>0</v>
      </c>
    </row>
    <row r="486" spans="1:8" x14ac:dyDescent="0.25">
      <c r="A486" s="1" t="s">
        <v>8</v>
      </c>
      <c r="B486" s="1" t="s">
        <v>301</v>
      </c>
      <c r="C486" s="1" t="s">
        <v>326</v>
      </c>
      <c r="D486" s="1" t="s">
        <v>327</v>
      </c>
      <c r="E486" s="2">
        <v>74791.399999999994</v>
      </c>
      <c r="F486" s="2">
        <v>74791.399999999994</v>
      </c>
      <c r="G486" s="2">
        <v>0</v>
      </c>
      <c r="H486" s="2">
        <v>0</v>
      </c>
    </row>
    <row r="487" spans="1:8" x14ac:dyDescent="0.25">
      <c r="A487" s="1" t="s">
        <v>8</v>
      </c>
      <c r="B487" s="1" t="s">
        <v>301</v>
      </c>
      <c r="C487" s="1" t="s">
        <v>328</v>
      </c>
      <c r="D487" s="1" t="s">
        <v>329</v>
      </c>
      <c r="E487" s="2">
        <v>50000</v>
      </c>
      <c r="F487" s="2">
        <v>50000</v>
      </c>
      <c r="G487" s="2">
        <v>165000</v>
      </c>
      <c r="H487" s="2">
        <v>165000</v>
      </c>
    </row>
    <row r="488" spans="1:8" x14ac:dyDescent="0.25">
      <c r="A488" s="1" t="s">
        <v>8</v>
      </c>
      <c r="B488" s="1" t="s">
        <v>301</v>
      </c>
      <c r="C488" s="1" t="s">
        <v>330</v>
      </c>
      <c r="D488" s="1" t="s">
        <v>331</v>
      </c>
      <c r="E488" s="2">
        <v>0</v>
      </c>
      <c r="F488" s="2">
        <v>0</v>
      </c>
      <c r="G488" s="2">
        <v>0</v>
      </c>
      <c r="H488" s="2">
        <v>0</v>
      </c>
    </row>
    <row r="489" spans="1:8" x14ac:dyDescent="0.25">
      <c r="A489" s="1" t="s">
        <v>8</v>
      </c>
      <c r="B489" s="1" t="s">
        <v>301</v>
      </c>
      <c r="C489" s="1" t="s">
        <v>332</v>
      </c>
      <c r="D489" s="1" t="s">
        <v>333</v>
      </c>
      <c r="E489" s="2">
        <v>43797.2</v>
      </c>
      <c r="F489" s="2">
        <v>43797.2</v>
      </c>
      <c r="G489" s="2">
        <v>50200</v>
      </c>
      <c r="H489" s="2">
        <v>50200</v>
      </c>
    </row>
    <row r="490" spans="1:8" x14ac:dyDescent="0.25">
      <c r="A490" s="1" t="s">
        <v>8</v>
      </c>
      <c r="B490" s="1" t="s">
        <v>301</v>
      </c>
      <c r="C490" s="1" t="s">
        <v>334</v>
      </c>
      <c r="D490" s="1" t="s">
        <v>335</v>
      </c>
      <c r="E490" s="2">
        <v>228896.62</v>
      </c>
      <c r="F490" s="2">
        <v>228896.62</v>
      </c>
      <c r="G490" s="2">
        <v>437754</v>
      </c>
      <c r="H490" s="2">
        <v>437754</v>
      </c>
    </row>
    <row r="491" spans="1:8" x14ac:dyDescent="0.25">
      <c r="A491" s="1" t="s">
        <v>8</v>
      </c>
      <c r="B491" s="1" t="s">
        <v>301</v>
      </c>
      <c r="C491" s="1" t="s">
        <v>336</v>
      </c>
      <c r="D491" s="1" t="s">
        <v>337</v>
      </c>
      <c r="E491" s="2">
        <v>0</v>
      </c>
      <c r="F491" s="2">
        <v>0</v>
      </c>
      <c r="G491" s="2">
        <v>194538.8</v>
      </c>
      <c r="H491" s="2">
        <v>194538.8</v>
      </c>
    </row>
    <row r="492" spans="1:8" x14ac:dyDescent="0.25">
      <c r="A492" s="1" t="s">
        <v>8</v>
      </c>
      <c r="B492" s="1" t="s">
        <v>301</v>
      </c>
      <c r="C492" s="1" t="s">
        <v>338</v>
      </c>
      <c r="D492" s="1" t="s">
        <v>339</v>
      </c>
      <c r="E492" s="2">
        <v>597485</v>
      </c>
      <c r="F492" s="2">
        <v>597485</v>
      </c>
      <c r="G492" s="2">
        <v>624529.1</v>
      </c>
      <c r="H492" s="2">
        <v>624529.1</v>
      </c>
    </row>
    <row r="493" spans="1:8" x14ac:dyDescent="0.25">
      <c r="A493" s="1" t="s">
        <v>8</v>
      </c>
      <c r="B493" s="1" t="s">
        <v>301</v>
      </c>
      <c r="C493" s="1" t="s">
        <v>340</v>
      </c>
      <c r="D493" s="1" t="s">
        <v>341</v>
      </c>
      <c r="E493" s="2">
        <v>349624.7</v>
      </c>
      <c r="F493" s="2">
        <v>349624.7</v>
      </c>
      <c r="G493" s="2">
        <v>296629</v>
      </c>
      <c r="H493" s="2">
        <v>296629</v>
      </c>
    </row>
    <row r="494" spans="1:8" x14ac:dyDescent="0.25">
      <c r="A494" s="1" t="s">
        <v>8</v>
      </c>
      <c r="B494" s="1" t="s">
        <v>301</v>
      </c>
      <c r="C494" s="1" t="s">
        <v>342</v>
      </c>
      <c r="D494" s="1" t="s">
        <v>343</v>
      </c>
      <c r="E494" s="2">
        <v>161988.6</v>
      </c>
      <c r="F494" s="2">
        <v>161988.6</v>
      </c>
      <c r="G494" s="2">
        <v>165420</v>
      </c>
      <c r="H494" s="2">
        <v>164520</v>
      </c>
    </row>
    <row r="495" spans="1:8" x14ac:dyDescent="0.25">
      <c r="A495" s="1" t="s">
        <v>8</v>
      </c>
      <c r="B495" s="1" t="s">
        <v>301</v>
      </c>
      <c r="C495" s="1" t="s">
        <v>344</v>
      </c>
      <c r="D495" s="1" t="s">
        <v>345</v>
      </c>
      <c r="E495" s="2">
        <v>14036.8</v>
      </c>
      <c r="F495" s="2">
        <v>14036.8</v>
      </c>
      <c r="G495" s="2">
        <v>104400</v>
      </c>
      <c r="H495" s="2">
        <v>104400</v>
      </c>
    </row>
    <row r="496" spans="1:8" ht="25.5" x14ac:dyDescent="0.25">
      <c r="A496" s="3" t="s">
        <v>29</v>
      </c>
      <c r="B496" s="3" t="s">
        <v>301</v>
      </c>
      <c r="C496" s="3" t="s">
        <v>29</v>
      </c>
      <c r="D496" s="4" t="s">
        <v>346</v>
      </c>
      <c r="E496" s="5">
        <f>SUM(E456:E495)</f>
        <v>2060662.1800000002</v>
      </c>
      <c r="F496" s="5">
        <f>SUM(F456:F495)</f>
        <v>2059214.1800000002</v>
      </c>
      <c r="G496" s="5">
        <f>SUM(G456:G495)</f>
        <v>2594381.9</v>
      </c>
      <c r="H496" s="5">
        <f>SUM(H456:H495)</f>
        <v>2451177.9</v>
      </c>
    </row>
    <row r="497" spans="1:8" x14ac:dyDescent="0.25">
      <c r="H497" s="14"/>
    </row>
    <row r="498" spans="1:8" x14ac:dyDescent="0.25">
      <c r="H498" s="14"/>
    </row>
    <row r="499" spans="1:8" ht="51" x14ac:dyDescent="0.25">
      <c r="A499" s="137" t="s">
        <v>0</v>
      </c>
      <c r="B499" s="137" t="s">
        <v>1</v>
      </c>
      <c r="C499" s="137" t="s">
        <v>2</v>
      </c>
      <c r="D499" s="137" t="s">
        <v>996</v>
      </c>
      <c r="E499" s="137" t="s">
        <v>4</v>
      </c>
      <c r="F499" s="137" t="s">
        <v>5</v>
      </c>
      <c r="G499" s="137" t="s">
        <v>6</v>
      </c>
      <c r="H499" s="137" t="s">
        <v>7</v>
      </c>
    </row>
    <row r="500" spans="1:8" x14ac:dyDescent="0.25">
      <c r="A500" s="1" t="s">
        <v>8</v>
      </c>
      <c r="B500" s="1" t="s">
        <v>347</v>
      </c>
      <c r="C500" s="1" t="s">
        <v>348</v>
      </c>
      <c r="D500" s="1" t="s">
        <v>349</v>
      </c>
      <c r="E500" s="2">
        <v>110925</v>
      </c>
      <c r="F500" s="2">
        <v>110925</v>
      </c>
      <c r="G500" s="2">
        <v>110925</v>
      </c>
      <c r="H500" s="2">
        <v>107695</v>
      </c>
    </row>
    <row r="501" spans="1:8" x14ac:dyDescent="0.25">
      <c r="A501" s="3" t="s">
        <v>29</v>
      </c>
      <c r="B501" s="3" t="s">
        <v>347</v>
      </c>
      <c r="C501" s="3" t="s">
        <v>29</v>
      </c>
      <c r="D501" s="3" t="s">
        <v>350</v>
      </c>
      <c r="E501" s="5">
        <f>E500</f>
        <v>110925</v>
      </c>
      <c r="F501" s="5">
        <f>F500</f>
        <v>110925</v>
      </c>
      <c r="G501" s="5">
        <f>G500</f>
        <v>110925</v>
      </c>
      <c r="H501" s="5">
        <f>H500</f>
        <v>107695</v>
      </c>
    </row>
    <row r="502" spans="1:8" x14ac:dyDescent="0.25">
      <c r="A502" s="9"/>
      <c r="B502" s="9"/>
      <c r="C502" s="9"/>
      <c r="D502" s="9"/>
      <c r="E502" s="10"/>
      <c r="F502" s="10"/>
      <c r="G502" s="11"/>
      <c r="H502" s="10"/>
    </row>
    <row r="503" spans="1:8" ht="51" x14ac:dyDescent="0.25">
      <c r="A503" s="137" t="s">
        <v>0</v>
      </c>
      <c r="B503" s="137" t="s">
        <v>1</v>
      </c>
      <c r="C503" s="137" t="s">
        <v>2</v>
      </c>
      <c r="D503" s="137" t="s">
        <v>997</v>
      </c>
      <c r="E503" s="137" t="s">
        <v>4</v>
      </c>
      <c r="F503" s="137" t="s">
        <v>5</v>
      </c>
      <c r="G503" s="137" t="s">
        <v>6</v>
      </c>
      <c r="H503" s="137" t="s">
        <v>7</v>
      </c>
    </row>
    <row r="504" spans="1:8" x14ac:dyDescent="0.25">
      <c r="A504" s="1" t="s">
        <v>8</v>
      </c>
      <c r="B504" s="1" t="s">
        <v>351</v>
      </c>
      <c r="C504" s="1" t="s">
        <v>352</v>
      </c>
      <c r="D504" s="1" t="s">
        <v>353</v>
      </c>
      <c r="E504" s="2">
        <v>46750</v>
      </c>
      <c r="F504" s="2">
        <v>46750</v>
      </c>
      <c r="G504" s="2">
        <v>46750</v>
      </c>
      <c r="H504" s="2">
        <v>47500</v>
      </c>
    </row>
    <row r="505" spans="1:8" ht="25.5" x14ac:dyDescent="0.25">
      <c r="A505" s="3" t="s">
        <v>29</v>
      </c>
      <c r="B505" s="3" t="s">
        <v>351</v>
      </c>
      <c r="C505" s="3" t="s">
        <v>29</v>
      </c>
      <c r="D505" s="4" t="s">
        <v>354</v>
      </c>
      <c r="E505" s="5">
        <f>E504</f>
        <v>46750</v>
      </c>
      <c r="F505" s="5">
        <f>F504</f>
        <v>46750</v>
      </c>
      <c r="G505" s="5">
        <f>G504</f>
        <v>46750</v>
      </c>
      <c r="H505" s="5">
        <f>H504</f>
        <v>47500</v>
      </c>
    </row>
    <row r="506" spans="1:8" x14ac:dyDescent="0.25">
      <c r="H506" s="14"/>
    </row>
    <row r="507" spans="1:8" x14ac:dyDescent="0.25">
      <c r="H507" s="14"/>
    </row>
    <row r="508" spans="1:8" ht="51" x14ac:dyDescent="0.25">
      <c r="A508" s="137" t="s">
        <v>0</v>
      </c>
      <c r="B508" s="137" t="s">
        <v>1</v>
      </c>
      <c r="C508" s="137" t="s">
        <v>2</v>
      </c>
      <c r="D508" s="137" t="s">
        <v>998</v>
      </c>
      <c r="E508" s="137" t="s">
        <v>4</v>
      </c>
      <c r="F508" s="137" t="s">
        <v>5</v>
      </c>
      <c r="G508" s="137" t="s">
        <v>6</v>
      </c>
      <c r="H508" s="137" t="s">
        <v>7</v>
      </c>
    </row>
    <row r="509" spans="1:8" x14ac:dyDescent="0.25">
      <c r="A509" s="1" t="s">
        <v>8</v>
      </c>
      <c r="B509" s="1" t="s">
        <v>355</v>
      </c>
      <c r="C509" s="1" t="s">
        <v>356</v>
      </c>
      <c r="D509" s="1" t="s">
        <v>357</v>
      </c>
      <c r="E509" s="2">
        <v>8690</v>
      </c>
      <c r="F509" s="2">
        <v>8690</v>
      </c>
      <c r="G509" s="2">
        <v>8690</v>
      </c>
      <c r="H509" s="2">
        <v>7900</v>
      </c>
    </row>
    <row r="510" spans="1:8" x14ac:dyDescent="0.25">
      <c r="A510" s="3" t="s">
        <v>29</v>
      </c>
      <c r="B510" s="3" t="s">
        <v>355</v>
      </c>
      <c r="C510" s="3" t="s">
        <v>29</v>
      </c>
      <c r="D510" s="3" t="s">
        <v>358</v>
      </c>
      <c r="E510" s="5">
        <f>E509</f>
        <v>8690</v>
      </c>
      <c r="F510" s="5">
        <f>F509</f>
        <v>8690</v>
      </c>
      <c r="G510" s="5">
        <f>G509</f>
        <v>8690</v>
      </c>
      <c r="H510" s="5">
        <f>H509</f>
        <v>7900</v>
      </c>
    </row>
    <row r="511" spans="1:8" x14ac:dyDescent="0.25">
      <c r="H511" s="14"/>
    </row>
    <row r="512" spans="1:8" x14ac:dyDescent="0.25">
      <c r="H512" s="14"/>
    </row>
    <row r="513" spans="1:8" ht="51" x14ac:dyDescent="0.25">
      <c r="A513" s="137" t="s">
        <v>0</v>
      </c>
      <c r="B513" s="137" t="s">
        <v>1</v>
      </c>
      <c r="C513" s="137" t="s">
        <v>2</v>
      </c>
      <c r="D513" s="137" t="s">
        <v>999</v>
      </c>
      <c r="E513" s="137" t="s">
        <v>4</v>
      </c>
      <c r="F513" s="137" t="s">
        <v>5</v>
      </c>
      <c r="G513" s="137" t="s">
        <v>6</v>
      </c>
      <c r="H513" s="137" t="s">
        <v>7</v>
      </c>
    </row>
    <row r="514" spans="1:8" x14ac:dyDescent="0.25">
      <c r="A514" s="1" t="s">
        <v>8</v>
      </c>
      <c r="B514" s="1" t="s">
        <v>359</v>
      </c>
      <c r="C514" s="1" t="s">
        <v>360</v>
      </c>
      <c r="D514" s="1" t="s">
        <v>361</v>
      </c>
      <c r="E514" s="2">
        <v>8574</v>
      </c>
      <c r="F514" s="2">
        <v>8574</v>
      </c>
      <c r="G514" s="2">
        <v>8574</v>
      </c>
      <c r="H514" s="2">
        <v>8298</v>
      </c>
    </row>
    <row r="515" spans="1:8" x14ac:dyDescent="0.25">
      <c r="A515" s="3" t="s">
        <v>29</v>
      </c>
      <c r="B515" s="3" t="s">
        <v>359</v>
      </c>
      <c r="C515" s="3" t="s">
        <v>29</v>
      </c>
      <c r="D515" s="3" t="s">
        <v>362</v>
      </c>
      <c r="E515" s="5">
        <f>E514</f>
        <v>8574</v>
      </c>
      <c r="F515" s="5">
        <f>F514</f>
        <v>8574</v>
      </c>
      <c r="G515" s="5">
        <f>G514</f>
        <v>8574</v>
      </c>
      <c r="H515" s="5">
        <f>H514</f>
        <v>8298</v>
      </c>
    </row>
    <row r="516" spans="1:8" x14ac:dyDescent="0.25">
      <c r="H516" s="14"/>
    </row>
    <row r="517" spans="1:8" x14ac:dyDescent="0.25">
      <c r="H517" s="14"/>
    </row>
    <row r="518" spans="1:8" ht="16.149999999999999" customHeight="1" x14ac:dyDescent="0.25">
      <c r="H518" s="14"/>
    </row>
    <row r="519" spans="1:8" ht="51" x14ac:dyDescent="0.25">
      <c r="A519" s="137" t="s">
        <v>0</v>
      </c>
      <c r="B519" s="137" t="s">
        <v>1</v>
      </c>
      <c r="C519" s="137" t="s">
        <v>2</v>
      </c>
      <c r="D519" s="137" t="s">
        <v>1000</v>
      </c>
      <c r="E519" s="137" t="s">
        <v>4</v>
      </c>
      <c r="F519" s="137" t="s">
        <v>5</v>
      </c>
      <c r="G519" s="137" t="s">
        <v>6</v>
      </c>
      <c r="H519" s="137" t="s">
        <v>7</v>
      </c>
    </row>
    <row r="520" spans="1:8" x14ac:dyDescent="0.25">
      <c r="A520" s="1" t="s">
        <v>8</v>
      </c>
      <c r="B520" s="1" t="s">
        <v>363</v>
      </c>
      <c r="C520" s="1" t="s">
        <v>364</v>
      </c>
      <c r="D520" s="1" t="s">
        <v>1055</v>
      </c>
      <c r="E520" s="2">
        <v>159612.46</v>
      </c>
      <c r="F520" s="2">
        <v>146487.46</v>
      </c>
      <c r="G520" s="2">
        <v>183968</v>
      </c>
      <c r="H520" s="2">
        <v>100340</v>
      </c>
    </row>
    <row r="521" spans="1:8" x14ac:dyDescent="0.25">
      <c r="A521" s="1" t="s">
        <v>8</v>
      </c>
      <c r="B521" s="1" t="s">
        <v>363</v>
      </c>
      <c r="C521" s="1" t="s">
        <v>72</v>
      </c>
      <c r="D521" s="1" t="s">
        <v>73</v>
      </c>
      <c r="E521" s="2">
        <v>10000</v>
      </c>
      <c r="F521" s="2">
        <v>10000</v>
      </c>
      <c r="G521" s="2">
        <v>36000</v>
      </c>
      <c r="H521" s="2">
        <v>36000</v>
      </c>
    </row>
    <row r="522" spans="1:8" x14ac:dyDescent="0.25">
      <c r="A522" s="1" t="s">
        <v>8</v>
      </c>
      <c r="B522" s="1" t="s">
        <v>363</v>
      </c>
      <c r="C522" s="1" t="s">
        <v>11</v>
      </c>
      <c r="D522" s="1" t="s">
        <v>12</v>
      </c>
      <c r="E522" s="2">
        <v>12210.35</v>
      </c>
      <c r="F522" s="2">
        <v>12124.29</v>
      </c>
      <c r="G522" s="2">
        <v>13876.18</v>
      </c>
      <c r="H522" s="2">
        <v>10430</v>
      </c>
    </row>
    <row r="523" spans="1:8" x14ac:dyDescent="0.25">
      <c r="A523" s="1" t="s">
        <v>8</v>
      </c>
      <c r="B523" s="1" t="s">
        <v>363</v>
      </c>
      <c r="C523" s="1" t="s">
        <v>35</v>
      </c>
      <c r="D523" s="1" t="s">
        <v>36</v>
      </c>
      <c r="E523" s="2">
        <v>20252.43</v>
      </c>
      <c r="F523" s="2">
        <v>21313.8</v>
      </c>
      <c r="G523" s="2">
        <v>24886.43</v>
      </c>
      <c r="H523" s="2">
        <v>14268</v>
      </c>
    </row>
    <row r="524" spans="1:8" x14ac:dyDescent="0.25">
      <c r="A524" s="1" t="s">
        <v>8</v>
      </c>
      <c r="B524" s="1" t="s">
        <v>363</v>
      </c>
      <c r="C524" s="1" t="s">
        <v>13</v>
      </c>
      <c r="D524" s="1" t="s">
        <v>14</v>
      </c>
      <c r="E524" s="2">
        <v>29340</v>
      </c>
      <c r="F524" s="2">
        <v>18000</v>
      </c>
      <c r="G524" s="2">
        <v>27518.400000000001</v>
      </c>
      <c r="H524" s="2">
        <v>15288</v>
      </c>
    </row>
    <row r="525" spans="1:8" x14ac:dyDescent="0.25">
      <c r="A525" s="1" t="s">
        <v>8</v>
      </c>
      <c r="B525" s="1" t="s">
        <v>363</v>
      </c>
      <c r="C525" s="1" t="s">
        <v>37</v>
      </c>
      <c r="D525" s="1" t="s">
        <v>38</v>
      </c>
      <c r="E525" s="2">
        <v>693.78</v>
      </c>
      <c r="F525" s="2">
        <v>744.89</v>
      </c>
      <c r="G525" s="2">
        <v>852.52</v>
      </c>
      <c r="H525" s="2">
        <v>542</v>
      </c>
    </row>
    <row r="526" spans="1:8" x14ac:dyDescent="0.25">
      <c r="A526" s="1" t="s">
        <v>8</v>
      </c>
      <c r="B526" s="1" t="s">
        <v>363</v>
      </c>
      <c r="C526" s="1" t="s">
        <v>39</v>
      </c>
      <c r="D526" s="1" t="s">
        <v>40</v>
      </c>
      <c r="E526" s="2">
        <v>779.36</v>
      </c>
      <c r="F526" s="2">
        <v>836.81</v>
      </c>
      <c r="G526" s="2">
        <v>957.72</v>
      </c>
      <c r="H526" s="2">
        <v>530</v>
      </c>
    </row>
    <row r="527" spans="1:8" x14ac:dyDescent="0.25">
      <c r="A527" s="1" t="s">
        <v>8</v>
      </c>
      <c r="B527" s="1" t="s">
        <v>363</v>
      </c>
      <c r="C527" s="1" t="s">
        <v>15</v>
      </c>
      <c r="D527" s="1" t="s">
        <v>16</v>
      </c>
      <c r="E527" s="2">
        <v>820.24</v>
      </c>
      <c r="F527" s="2">
        <v>820.24</v>
      </c>
      <c r="G527" s="2">
        <v>820</v>
      </c>
      <c r="H527" s="2">
        <v>456</v>
      </c>
    </row>
    <row r="528" spans="1:8" x14ac:dyDescent="0.25">
      <c r="A528" s="1" t="s">
        <v>8</v>
      </c>
      <c r="B528" s="1" t="s">
        <v>363</v>
      </c>
      <c r="C528" s="1" t="s">
        <v>365</v>
      </c>
      <c r="D528" s="1" t="s">
        <v>366</v>
      </c>
      <c r="E528" s="2">
        <v>35000</v>
      </c>
      <c r="F528" s="2">
        <v>35000</v>
      </c>
      <c r="G528" s="2">
        <v>40000</v>
      </c>
      <c r="H528" s="2">
        <v>35000</v>
      </c>
    </row>
    <row r="529" spans="1:8" x14ac:dyDescent="0.25">
      <c r="A529" s="1" t="s">
        <v>8</v>
      </c>
      <c r="B529" s="1" t="s">
        <v>363</v>
      </c>
      <c r="C529" s="1" t="s">
        <v>41</v>
      </c>
      <c r="D529" s="1" t="s">
        <v>42</v>
      </c>
      <c r="E529" s="2">
        <v>1000</v>
      </c>
      <c r="F529" s="2">
        <v>1000</v>
      </c>
      <c r="G529" s="2">
        <v>1000</v>
      </c>
      <c r="H529" s="2">
        <v>1000</v>
      </c>
    </row>
    <row r="530" spans="1:8" x14ac:dyDescent="0.25">
      <c r="A530" s="1" t="s">
        <v>8</v>
      </c>
      <c r="B530" s="1" t="s">
        <v>363</v>
      </c>
      <c r="C530" s="1" t="s">
        <v>43</v>
      </c>
      <c r="D530" s="1" t="s">
        <v>44</v>
      </c>
      <c r="E530" s="2">
        <v>1000</v>
      </c>
      <c r="F530" s="2">
        <v>1000</v>
      </c>
      <c r="G530" s="2">
        <v>1000</v>
      </c>
      <c r="H530" s="2">
        <v>1000</v>
      </c>
    </row>
    <row r="531" spans="1:8" x14ac:dyDescent="0.25">
      <c r="A531" s="1" t="s">
        <v>8</v>
      </c>
      <c r="B531" s="1" t="s">
        <v>363</v>
      </c>
      <c r="C531" s="1" t="s">
        <v>367</v>
      </c>
      <c r="D531" s="1" t="s">
        <v>368</v>
      </c>
      <c r="E531" s="2">
        <v>15000</v>
      </c>
      <c r="F531" s="2">
        <v>15000</v>
      </c>
      <c r="G531" s="2">
        <v>15000</v>
      </c>
      <c r="H531" s="2">
        <v>10000</v>
      </c>
    </row>
    <row r="532" spans="1:8" x14ac:dyDescent="0.25">
      <c r="A532" s="1" t="s">
        <v>8</v>
      </c>
      <c r="B532" s="1" t="s">
        <v>363</v>
      </c>
      <c r="C532" s="1" t="s">
        <v>101</v>
      </c>
      <c r="D532" s="1" t="s">
        <v>102</v>
      </c>
      <c r="E532" s="2">
        <v>0</v>
      </c>
      <c r="F532" s="2">
        <v>0</v>
      </c>
      <c r="G532" s="2">
        <v>0</v>
      </c>
      <c r="H532" s="2">
        <v>3500</v>
      </c>
    </row>
    <row r="533" spans="1:8" x14ac:dyDescent="0.25">
      <c r="A533" s="1" t="s">
        <v>8</v>
      </c>
      <c r="B533" s="1" t="s">
        <v>363</v>
      </c>
      <c r="C533" s="1" t="s">
        <v>311</v>
      </c>
      <c r="D533" s="1" t="s">
        <v>312</v>
      </c>
      <c r="E533" s="2">
        <v>5500</v>
      </c>
      <c r="F533" s="2">
        <v>5500</v>
      </c>
      <c r="G533" s="2">
        <v>5500</v>
      </c>
      <c r="H533" s="2">
        <v>5000</v>
      </c>
    </row>
    <row r="534" spans="1:8" x14ac:dyDescent="0.25">
      <c r="A534" s="1" t="s">
        <v>8</v>
      </c>
      <c r="B534" s="1" t="s">
        <v>363</v>
      </c>
      <c r="C534" s="1" t="s">
        <v>47</v>
      </c>
      <c r="D534" s="1" t="s">
        <v>48</v>
      </c>
      <c r="E534" s="2">
        <v>1500</v>
      </c>
      <c r="F534" s="2">
        <v>1500</v>
      </c>
      <c r="G534" s="2">
        <v>1500</v>
      </c>
      <c r="H534" s="2">
        <v>1500</v>
      </c>
    </row>
    <row r="535" spans="1:8" x14ac:dyDescent="0.25">
      <c r="A535" s="1" t="s">
        <v>8</v>
      </c>
      <c r="B535" s="1" t="s">
        <v>363</v>
      </c>
      <c r="C535" s="1" t="s">
        <v>21</v>
      </c>
      <c r="D535" s="1" t="s">
        <v>22</v>
      </c>
      <c r="E535" s="2">
        <v>3500</v>
      </c>
      <c r="F535" s="2">
        <v>3500</v>
      </c>
      <c r="G535" s="2">
        <v>3500</v>
      </c>
      <c r="H535" s="2">
        <v>3500</v>
      </c>
    </row>
    <row r="536" spans="1:8" x14ac:dyDescent="0.25">
      <c r="A536" s="1" t="s">
        <v>8</v>
      </c>
      <c r="B536" s="1" t="s">
        <v>363</v>
      </c>
      <c r="C536" s="1" t="s">
        <v>23</v>
      </c>
      <c r="D536" s="1" t="s">
        <v>24</v>
      </c>
      <c r="E536" s="2">
        <v>0</v>
      </c>
      <c r="F536" s="2">
        <v>0</v>
      </c>
      <c r="G536" s="2">
        <v>0</v>
      </c>
      <c r="H536" s="2">
        <v>0</v>
      </c>
    </row>
    <row r="537" spans="1:8" x14ac:dyDescent="0.25">
      <c r="A537" s="1" t="s">
        <v>8</v>
      </c>
      <c r="B537" s="1" t="s">
        <v>363</v>
      </c>
      <c r="C537" s="1" t="s">
        <v>25</v>
      </c>
      <c r="D537" s="1" t="s">
        <v>26</v>
      </c>
      <c r="E537" s="2">
        <v>0</v>
      </c>
      <c r="F537" s="2">
        <v>0</v>
      </c>
      <c r="G537" s="2">
        <v>2500</v>
      </c>
      <c r="H537" s="2">
        <v>0</v>
      </c>
    </row>
    <row r="538" spans="1:8" x14ac:dyDescent="0.25">
      <c r="A538" s="1" t="s">
        <v>8</v>
      </c>
      <c r="B538" s="1" t="s">
        <v>363</v>
      </c>
      <c r="C538" s="1" t="s">
        <v>52</v>
      </c>
      <c r="D538" s="1" t="s">
        <v>53</v>
      </c>
      <c r="E538" s="2">
        <v>2000</v>
      </c>
      <c r="F538" s="2">
        <v>2000</v>
      </c>
      <c r="G538" s="2">
        <v>2000</v>
      </c>
      <c r="H538" s="2">
        <v>2000</v>
      </c>
    </row>
    <row r="539" spans="1:8" x14ac:dyDescent="0.25">
      <c r="A539" s="1" t="s">
        <v>8</v>
      </c>
      <c r="B539" s="1" t="s">
        <v>363</v>
      </c>
      <c r="C539" s="1" t="s">
        <v>237</v>
      </c>
      <c r="D539" s="1" t="s">
        <v>238</v>
      </c>
      <c r="E539" s="2">
        <v>500</v>
      </c>
      <c r="F539" s="2">
        <v>500</v>
      </c>
      <c r="G539" s="2">
        <v>500</v>
      </c>
      <c r="H539" s="2">
        <v>500</v>
      </c>
    </row>
    <row r="540" spans="1:8" x14ac:dyDescent="0.25">
      <c r="A540" s="1" t="s">
        <v>8</v>
      </c>
      <c r="B540" s="1" t="s">
        <v>363</v>
      </c>
      <c r="C540" s="1" t="s">
        <v>54</v>
      </c>
      <c r="D540" s="1" t="s">
        <v>55</v>
      </c>
      <c r="E540" s="2">
        <v>2000</v>
      </c>
      <c r="F540" s="2">
        <v>2000</v>
      </c>
      <c r="G540" s="2">
        <v>2000</v>
      </c>
      <c r="H540" s="2">
        <v>1500</v>
      </c>
    </row>
    <row r="541" spans="1:8" x14ac:dyDescent="0.25">
      <c r="A541" s="1" t="s">
        <v>8</v>
      </c>
      <c r="B541" s="1" t="s">
        <v>363</v>
      </c>
      <c r="C541" s="1" t="s">
        <v>369</v>
      </c>
      <c r="D541" s="1" t="s">
        <v>370</v>
      </c>
      <c r="E541" s="2">
        <v>0</v>
      </c>
      <c r="F541" s="2">
        <v>0</v>
      </c>
      <c r="G541" s="2">
        <v>0</v>
      </c>
      <c r="H541" s="2">
        <v>1500</v>
      </c>
    </row>
    <row r="542" spans="1:8" x14ac:dyDescent="0.25">
      <c r="A542" s="1" t="s">
        <v>8</v>
      </c>
      <c r="B542" s="1" t="s">
        <v>363</v>
      </c>
      <c r="C542" s="1" t="s">
        <v>239</v>
      </c>
      <c r="D542" s="1" t="s">
        <v>240</v>
      </c>
      <c r="E542" s="2">
        <v>40000</v>
      </c>
      <c r="F542" s="2">
        <v>40000</v>
      </c>
      <c r="G542" s="2">
        <v>42000</v>
      </c>
      <c r="H542" s="2">
        <v>37500</v>
      </c>
    </row>
    <row r="543" spans="1:8" x14ac:dyDescent="0.25">
      <c r="A543" s="1" t="s">
        <v>8</v>
      </c>
      <c r="B543" s="1" t="s">
        <v>363</v>
      </c>
      <c r="C543" s="1" t="s">
        <v>371</v>
      </c>
      <c r="D543" s="1" t="s">
        <v>372</v>
      </c>
      <c r="E543" s="2">
        <v>14000</v>
      </c>
      <c r="F543" s="2">
        <v>14000</v>
      </c>
      <c r="G543" s="2">
        <v>15000</v>
      </c>
      <c r="H543" s="2">
        <v>12500</v>
      </c>
    </row>
    <row r="544" spans="1:8" x14ac:dyDescent="0.25">
      <c r="A544" s="1" t="s">
        <v>8</v>
      </c>
      <c r="B544" s="1" t="s">
        <v>363</v>
      </c>
      <c r="C544" s="1" t="s">
        <v>373</v>
      </c>
      <c r="D544" s="1" t="s">
        <v>374</v>
      </c>
      <c r="E544" s="2">
        <v>7500</v>
      </c>
      <c r="F544" s="2">
        <v>7500</v>
      </c>
      <c r="G544" s="2">
        <v>7500</v>
      </c>
      <c r="H544" s="2">
        <v>7500</v>
      </c>
    </row>
    <row r="545" spans="1:8" x14ac:dyDescent="0.25">
      <c r="A545" s="1" t="s">
        <v>8</v>
      </c>
      <c r="B545" s="1" t="s">
        <v>363</v>
      </c>
      <c r="C545" s="1" t="s">
        <v>375</v>
      </c>
      <c r="D545" s="1" t="s">
        <v>376</v>
      </c>
      <c r="E545" s="2">
        <v>1500</v>
      </c>
      <c r="F545" s="2">
        <v>1500</v>
      </c>
      <c r="G545" s="2">
        <v>1500</v>
      </c>
      <c r="H545" s="2">
        <v>1250</v>
      </c>
    </row>
    <row r="546" spans="1:8" x14ac:dyDescent="0.25">
      <c r="A546" s="1" t="s">
        <v>8</v>
      </c>
      <c r="B546" s="1" t="s">
        <v>363</v>
      </c>
      <c r="C546" s="1" t="s">
        <v>377</v>
      </c>
      <c r="D546" s="1" t="s">
        <v>378</v>
      </c>
      <c r="E546" s="2">
        <v>5500</v>
      </c>
      <c r="F546" s="2">
        <v>5500</v>
      </c>
      <c r="G546" s="2">
        <v>5500</v>
      </c>
      <c r="H546" s="2">
        <v>5500</v>
      </c>
    </row>
    <row r="547" spans="1:8" x14ac:dyDescent="0.25">
      <c r="A547" s="1" t="s">
        <v>8</v>
      </c>
      <c r="B547" s="1" t="s">
        <v>363</v>
      </c>
      <c r="C547" s="1" t="s">
        <v>379</v>
      </c>
      <c r="D547" s="1" t="s">
        <v>380</v>
      </c>
      <c r="E547" s="2">
        <v>0</v>
      </c>
      <c r="F547" s="2">
        <v>0</v>
      </c>
      <c r="G547" s="2">
        <v>0</v>
      </c>
      <c r="H547" s="2">
        <v>0</v>
      </c>
    </row>
    <row r="548" spans="1:8" x14ac:dyDescent="0.25">
      <c r="A548" s="1" t="s">
        <v>8</v>
      </c>
      <c r="B548" s="1" t="s">
        <v>363</v>
      </c>
      <c r="C548" s="1" t="s">
        <v>381</v>
      </c>
      <c r="D548" s="1" t="s">
        <v>382</v>
      </c>
      <c r="E548" s="2">
        <v>22000</v>
      </c>
      <c r="F548" s="2">
        <v>22000</v>
      </c>
      <c r="G548" s="2">
        <v>25000</v>
      </c>
      <c r="H548" s="2">
        <v>22000</v>
      </c>
    </row>
    <row r="549" spans="1:8" x14ac:dyDescent="0.25">
      <c r="A549" s="1" t="s">
        <v>8</v>
      </c>
      <c r="B549" s="1" t="s">
        <v>363</v>
      </c>
      <c r="C549" s="1" t="s">
        <v>383</v>
      </c>
      <c r="D549" s="1" t="s">
        <v>384</v>
      </c>
      <c r="E549" s="2">
        <v>3000</v>
      </c>
      <c r="F549" s="2">
        <v>3000</v>
      </c>
      <c r="G549" s="2">
        <v>3000</v>
      </c>
      <c r="H549" s="2">
        <v>3000</v>
      </c>
    </row>
    <row r="550" spans="1:8" x14ac:dyDescent="0.25">
      <c r="A550" s="1" t="s">
        <v>8</v>
      </c>
      <c r="B550" s="1" t="s">
        <v>363</v>
      </c>
      <c r="C550" s="1" t="s">
        <v>385</v>
      </c>
      <c r="D550" s="1" t="s">
        <v>386</v>
      </c>
      <c r="E550" s="2">
        <v>7500</v>
      </c>
      <c r="F550" s="2">
        <v>7500</v>
      </c>
      <c r="G550" s="2">
        <v>10000</v>
      </c>
      <c r="H550" s="2">
        <v>7500</v>
      </c>
    </row>
    <row r="551" spans="1:8" x14ac:dyDescent="0.25">
      <c r="A551" s="1" t="s">
        <v>8</v>
      </c>
      <c r="B551" s="1" t="s">
        <v>363</v>
      </c>
      <c r="C551" s="1" t="s">
        <v>387</v>
      </c>
      <c r="D551" s="1" t="s">
        <v>388</v>
      </c>
      <c r="E551" s="2">
        <v>15000</v>
      </c>
      <c r="F551" s="2">
        <v>15000</v>
      </c>
      <c r="G551" s="2">
        <v>15000</v>
      </c>
      <c r="H551" s="2">
        <v>22600</v>
      </c>
    </row>
    <row r="552" spans="1:8" ht="25.5" x14ac:dyDescent="0.25">
      <c r="A552" s="3" t="s">
        <v>29</v>
      </c>
      <c r="B552" s="3" t="s">
        <v>363</v>
      </c>
      <c r="C552" s="3" t="s">
        <v>29</v>
      </c>
      <c r="D552" s="4" t="s">
        <v>389</v>
      </c>
      <c r="E552" s="5">
        <f>SUM(E520:E551)</f>
        <v>416708.62</v>
      </c>
      <c r="F552" s="5">
        <f>SUM(F520:F551)</f>
        <v>393327.49</v>
      </c>
      <c r="G552" s="5">
        <f>SUM(G520:G551)</f>
        <v>487879.25</v>
      </c>
      <c r="H552" s="5">
        <f>SUM(H520:H551)</f>
        <v>363204</v>
      </c>
    </row>
    <row r="553" spans="1:8" x14ac:dyDescent="0.25">
      <c r="H553" s="14"/>
    </row>
    <row r="554" spans="1:8" x14ac:dyDescent="0.25">
      <c r="H554" s="14"/>
    </row>
    <row r="555" spans="1:8" ht="51" x14ac:dyDescent="0.25">
      <c r="A555" s="137" t="s">
        <v>0</v>
      </c>
      <c r="B555" s="137" t="s">
        <v>1</v>
      </c>
      <c r="C555" s="137" t="s">
        <v>2</v>
      </c>
      <c r="D555" s="137" t="s">
        <v>1001</v>
      </c>
      <c r="E555" s="137" t="s">
        <v>4</v>
      </c>
      <c r="F555" s="137" t="s">
        <v>5</v>
      </c>
      <c r="G555" s="137" t="s">
        <v>6</v>
      </c>
      <c r="H555" s="137" t="s">
        <v>7</v>
      </c>
    </row>
    <row r="556" spans="1:8" x14ac:dyDescent="0.25">
      <c r="A556" s="33" t="s">
        <v>8</v>
      </c>
      <c r="B556" s="33" t="s">
        <v>390</v>
      </c>
      <c r="C556" s="33" t="s">
        <v>391</v>
      </c>
      <c r="D556" s="33" t="s">
        <v>1056</v>
      </c>
      <c r="E556" s="34">
        <v>186287.6</v>
      </c>
      <c r="F556" s="34">
        <v>186287.6</v>
      </c>
      <c r="G556" s="35">
        <v>188939</v>
      </c>
      <c r="H556" s="34">
        <v>188939</v>
      </c>
    </row>
    <row r="557" spans="1:8" x14ac:dyDescent="0.25">
      <c r="A557" s="1" t="s">
        <v>8</v>
      </c>
      <c r="B557" s="1" t="s">
        <v>390</v>
      </c>
      <c r="C557" s="1" t="s">
        <v>11</v>
      </c>
      <c r="D557" s="1" t="s">
        <v>12</v>
      </c>
      <c r="E557" s="2">
        <v>14251</v>
      </c>
      <c r="F557" s="2">
        <v>14251</v>
      </c>
      <c r="G557" s="2">
        <v>14454</v>
      </c>
      <c r="H557" s="2">
        <v>14454</v>
      </c>
    </row>
    <row r="558" spans="1:8" x14ac:dyDescent="0.25">
      <c r="A558" s="1" t="s">
        <v>8</v>
      </c>
      <c r="B558" s="1" t="s">
        <v>390</v>
      </c>
      <c r="C558" s="1" t="s">
        <v>35</v>
      </c>
      <c r="D558" s="1" t="s">
        <v>36</v>
      </c>
      <c r="E558" s="2">
        <v>13210</v>
      </c>
      <c r="F558" s="2">
        <v>13210</v>
      </c>
      <c r="G558" s="2">
        <v>13358</v>
      </c>
      <c r="H558" s="2">
        <v>13358</v>
      </c>
    </row>
    <row r="559" spans="1:8" x14ac:dyDescent="0.25">
      <c r="A559" s="1" t="s">
        <v>8</v>
      </c>
      <c r="B559" s="1" t="s">
        <v>390</v>
      </c>
      <c r="C559" s="1" t="s">
        <v>13</v>
      </c>
      <c r="D559" s="1" t="s">
        <v>14</v>
      </c>
      <c r="E559" s="2">
        <v>10749.6</v>
      </c>
      <c r="F559" s="2">
        <v>8500</v>
      </c>
      <c r="G559" s="2">
        <v>8028</v>
      </c>
      <c r="H559" s="2">
        <v>8028</v>
      </c>
    </row>
    <row r="560" spans="1:8" x14ac:dyDescent="0.25">
      <c r="A560" s="1" t="s">
        <v>8</v>
      </c>
      <c r="B560" s="1" t="s">
        <v>390</v>
      </c>
      <c r="C560" s="1" t="s">
        <v>37</v>
      </c>
      <c r="D560" s="1" t="s">
        <v>38</v>
      </c>
      <c r="E560" s="2">
        <v>452.82</v>
      </c>
      <c r="F560" s="2">
        <v>452.82</v>
      </c>
      <c r="G560" s="2">
        <v>507</v>
      </c>
      <c r="H560" s="2">
        <v>507</v>
      </c>
    </row>
    <row r="561" spans="1:8" x14ac:dyDescent="0.25">
      <c r="A561" s="1" t="s">
        <v>8</v>
      </c>
      <c r="B561" s="1" t="s">
        <v>390</v>
      </c>
      <c r="C561" s="1" t="s">
        <v>39</v>
      </c>
      <c r="D561" s="1" t="s">
        <v>40</v>
      </c>
      <c r="E561" s="2">
        <v>508.4</v>
      </c>
      <c r="F561" s="2">
        <v>508.4</v>
      </c>
      <c r="G561" s="2">
        <v>496</v>
      </c>
      <c r="H561" s="2">
        <v>496</v>
      </c>
    </row>
    <row r="562" spans="1:8" x14ac:dyDescent="0.25">
      <c r="A562" s="1" t="s">
        <v>8</v>
      </c>
      <c r="B562" s="1" t="s">
        <v>390</v>
      </c>
      <c r="C562" s="1" t="s">
        <v>15</v>
      </c>
      <c r="D562" s="1" t="s">
        <v>16</v>
      </c>
      <c r="E562" s="2">
        <v>215</v>
      </c>
      <c r="F562" s="2">
        <v>215</v>
      </c>
      <c r="G562" s="2">
        <v>213</v>
      </c>
      <c r="H562" s="2">
        <v>213</v>
      </c>
    </row>
    <row r="563" spans="1:8" x14ac:dyDescent="0.25">
      <c r="A563" s="1" t="s">
        <v>8</v>
      </c>
      <c r="B563" s="1" t="s">
        <v>390</v>
      </c>
      <c r="C563" s="1" t="s">
        <v>392</v>
      </c>
      <c r="D563" s="1" t="s">
        <v>393</v>
      </c>
      <c r="E563" s="2">
        <v>106905</v>
      </c>
      <c r="F563" s="2">
        <v>106905</v>
      </c>
      <c r="G563" s="36">
        <v>106905</v>
      </c>
      <c r="H563" s="2">
        <v>126380</v>
      </c>
    </row>
    <row r="564" spans="1:8" x14ac:dyDescent="0.25">
      <c r="A564" s="3" t="s">
        <v>29</v>
      </c>
      <c r="B564" s="3" t="s">
        <v>390</v>
      </c>
      <c r="C564" s="3" t="s">
        <v>29</v>
      </c>
      <c r="D564" s="3" t="s">
        <v>394</v>
      </c>
      <c r="E564" s="5">
        <f>SUM(E556:E563)</f>
        <v>332579.42000000004</v>
      </c>
      <c r="F564" s="5">
        <f>SUM(F556:F563)</f>
        <v>330329.82</v>
      </c>
      <c r="G564" s="5">
        <f>SUM(G556:G563)</f>
        <v>332900</v>
      </c>
      <c r="H564" s="5">
        <f>SUM(H556:H563)</f>
        <v>352375</v>
      </c>
    </row>
    <row r="565" spans="1:8" x14ac:dyDescent="0.25">
      <c r="H565" s="14"/>
    </row>
    <row r="566" spans="1:8" x14ac:dyDescent="0.25">
      <c r="H566" s="14"/>
    </row>
    <row r="567" spans="1:8" ht="51" x14ac:dyDescent="0.25">
      <c r="A567" s="137" t="s">
        <v>0</v>
      </c>
      <c r="B567" s="137" t="s">
        <v>1</v>
      </c>
      <c r="C567" s="137" t="s">
        <v>2</v>
      </c>
      <c r="D567" s="137" t="s">
        <v>1002</v>
      </c>
      <c r="E567" s="137" t="s">
        <v>4</v>
      </c>
      <c r="F567" s="137" t="s">
        <v>5</v>
      </c>
      <c r="G567" s="137" t="s">
        <v>6</v>
      </c>
      <c r="H567" s="137" t="s">
        <v>7</v>
      </c>
    </row>
    <row r="568" spans="1:8" x14ac:dyDescent="0.25">
      <c r="A568" s="1" t="s">
        <v>8</v>
      </c>
      <c r="B568" s="1" t="s">
        <v>395</v>
      </c>
      <c r="C568" s="1" t="s">
        <v>21</v>
      </c>
      <c r="D568" s="1" t="s">
        <v>396</v>
      </c>
      <c r="E568" s="2">
        <v>2500</v>
      </c>
      <c r="F568" s="2">
        <v>2500</v>
      </c>
      <c r="G568" s="2">
        <v>2500</v>
      </c>
      <c r="H568" s="2">
        <v>2500</v>
      </c>
    </row>
    <row r="569" spans="1:8" ht="25.5" x14ac:dyDescent="0.25">
      <c r="A569" s="3" t="s">
        <v>29</v>
      </c>
      <c r="B569" s="3" t="s">
        <v>395</v>
      </c>
      <c r="C569" s="3" t="s">
        <v>29</v>
      </c>
      <c r="D569" s="4" t="s">
        <v>397</v>
      </c>
      <c r="E569" s="5">
        <f>E568</f>
        <v>2500</v>
      </c>
      <c r="F569" s="5">
        <f>F568</f>
        <v>2500</v>
      </c>
      <c r="G569" s="5">
        <f>G568</f>
        <v>2500</v>
      </c>
      <c r="H569" s="5">
        <f>H568</f>
        <v>2500</v>
      </c>
    </row>
    <row r="570" spans="1:8" x14ac:dyDescent="0.25">
      <c r="H570" s="14"/>
    </row>
    <row r="571" spans="1:8" x14ac:dyDescent="0.25">
      <c r="H571" s="14"/>
    </row>
    <row r="572" spans="1:8" x14ac:dyDescent="0.25">
      <c r="H572" s="14"/>
    </row>
    <row r="573" spans="1:8" ht="51" x14ac:dyDescent="0.25">
      <c r="A573" s="137" t="s">
        <v>0</v>
      </c>
      <c r="B573" s="137" t="s">
        <v>1</v>
      </c>
      <c r="C573" s="137" t="s">
        <v>2</v>
      </c>
      <c r="D573" s="137" t="s">
        <v>1003</v>
      </c>
      <c r="E573" s="137" t="s">
        <v>4</v>
      </c>
      <c r="F573" s="137" t="s">
        <v>5</v>
      </c>
      <c r="G573" s="137" t="s">
        <v>6</v>
      </c>
      <c r="H573" s="137" t="s">
        <v>7</v>
      </c>
    </row>
    <row r="574" spans="1:8" x14ac:dyDescent="0.25">
      <c r="A574" s="1" t="s">
        <v>8</v>
      </c>
      <c r="B574" s="1" t="s">
        <v>398</v>
      </c>
      <c r="C574" s="1" t="s">
        <v>399</v>
      </c>
      <c r="D574" s="1" t="s">
        <v>400</v>
      </c>
      <c r="E574" s="27">
        <v>40000</v>
      </c>
      <c r="F574" s="2">
        <v>21240.03</v>
      </c>
      <c r="G574" s="2">
        <v>21240.03</v>
      </c>
      <c r="H574" s="2">
        <v>20011</v>
      </c>
    </row>
    <row r="575" spans="1:8" ht="25.5" x14ac:dyDescent="0.25">
      <c r="A575" s="3" t="s">
        <v>29</v>
      </c>
      <c r="B575" s="3" t="s">
        <v>398</v>
      </c>
      <c r="C575" s="3" t="s">
        <v>29</v>
      </c>
      <c r="D575" s="4" t="s">
        <v>401</v>
      </c>
      <c r="E575" s="5">
        <f>E574</f>
        <v>40000</v>
      </c>
      <c r="F575" s="5">
        <f>F574</f>
        <v>21240.03</v>
      </c>
      <c r="G575" s="5">
        <f>G574</f>
        <v>21240.03</v>
      </c>
      <c r="H575" s="5">
        <f>H574</f>
        <v>20011</v>
      </c>
    </row>
    <row r="576" spans="1:8" x14ac:dyDescent="0.25">
      <c r="H576" s="14"/>
    </row>
    <row r="577" spans="1:8" x14ac:dyDescent="0.25">
      <c r="H577" s="14"/>
    </row>
    <row r="578" spans="1:8" ht="51" x14ac:dyDescent="0.25">
      <c r="A578" s="137" t="s">
        <v>0</v>
      </c>
      <c r="B578" s="137" t="s">
        <v>1</v>
      </c>
      <c r="C578" s="137" t="s">
        <v>2</v>
      </c>
      <c r="D578" s="137" t="s">
        <v>1004</v>
      </c>
      <c r="E578" s="137" t="s">
        <v>4</v>
      </c>
      <c r="F578" s="137" t="s">
        <v>5</v>
      </c>
      <c r="G578" s="137" t="s">
        <v>6</v>
      </c>
      <c r="H578" s="137" t="s">
        <v>7</v>
      </c>
    </row>
    <row r="579" spans="1:8" x14ac:dyDescent="0.25">
      <c r="A579" s="1" t="s">
        <v>8</v>
      </c>
      <c r="B579" s="1" t="s">
        <v>402</v>
      </c>
      <c r="C579" s="1" t="s">
        <v>403</v>
      </c>
      <c r="D579" s="1" t="s">
        <v>1057</v>
      </c>
      <c r="E579" s="2">
        <v>92572.51</v>
      </c>
      <c r="F579" s="2">
        <v>92572.51</v>
      </c>
      <c r="G579" s="2">
        <v>90315</v>
      </c>
      <c r="H579" s="2">
        <v>90315</v>
      </c>
    </row>
    <row r="580" spans="1:8" x14ac:dyDescent="0.25">
      <c r="A580" s="1" t="s">
        <v>8</v>
      </c>
      <c r="B580" s="1" t="s">
        <v>402</v>
      </c>
      <c r="C580" s="1" t="s">
        <v>404</v>
      </c>
      <c r="D580" s="1" t="s">
        <v>1058</v>
      </c>
      <c r="E580" s="2">
        <v>45000</v>
      </c>
      <c r="F580" s="2">
        <v>45000</v>
      </c>
      <c r="G580" s="2">
        <v>45000</v>
      </c>
      <c r="H580" s="2">
        <v>22500</v>
      </c>
    </row>
    <row r="581" spans="1:8" x14ac:dyDescent="0.25">
      <c r="A581" s="1" t="s">
        <v>8</v>
      </c>
      <c r="B581" s="1" t="s">
        <v>402</v>
      </c>
      <c r="C581" s="1" t="s">
        <v>405</v>
      </c>
      <c r="D581" s="1" t="s">
        <v>1059</v>
      </c>
      <c r="E581" s="2">
        <v>66112.5</v>
      </c>
      <c r="F581" s="2">
        <v>66112.5</v>
      </c>
      <c r="G581" s="2">
        <v>64500</v>
      </c>
      <c r="H581" s="2">
        <v>58235</v>
      </c>
    </row>
    <row r="582" spans="1:8" x14ac:dyDescent="0.25">
      <c r="A582" s="1" t="s">
        <v>8</v>
      </c>
      <c r="B582" s="1" t="s">
        <v>402</v>
      </c>
      <c r="C582" s="1" t="s">
        <v>406</v>
      </c>
      <c r="D582" s="1" t="s">
        <v>1060</v>
      </c>
      <c r="E582" s="2">
        <v>67249.759999999995</v>
      </c>
      <c r="F582" s="2">
        <v>67249.759999999995</v>
      </c>
      <c r="G582" s="2">
        <v>65609</v>
      </c>
      <c r="H582" s="2">
        <v>65609</v>
      </c>
    </row>
    <row r="583" spans="1:8" x14ac:dyDescent="0.25">
      <c r="A583" s="1" t="s">
        <v>8</v>
      </c>
      <c r="B583" s="1" t="s">
        <v>402</v>
      </c>
      <c r="C583" s="1" t="s">
        <v>11</v>
      </c>
      <c r="D583" s="1" t="s">
        <v>12</v>
      </c>
      <c r="E583" s="2">
        <v>20726.509999999998</v>
      </c>
      <c r="F583" s="2">
        <v>20726.509999999998</v>
      </c>
      <c r="G583" s="2">
        <v>18104</v>
      </c>
      <c r="H583" s="2">
        <v>18104</v>
      </c>
    </row>
    <row r="584" spans="1:8" x14ac:dyDescent="0.25">
      <c r="A584" s="1" t="s">
        <v>8</v>
      </c>
      <c r="B584" s="1" t="s">
        <v>402</v>
      </c>
      <c r="C584" s="1" t="s">
        <v>35</v>
      </c>
      <c r="D584" s="1" t="s">
        <v>36</v>
      </c>
      <c r="E584" s="2">
        <v>37172.25</v>
      </c>
      <c r="F584" s="2">
        <v>37172.25</v>
      </c>
      <c r="G584" s="2">
        <v>33653</v>
      </c>
      <c r="H584" s="2">
        <v>33653</v>
      </c>
    </row>
    <row r="585" spans="1:8" x14ac:dyDescent="0.25">
      <c r="A585" s="1" t="s">
        <v>8</v>
      </c>
      <c r="B585" s="1" t="s">
        <v>402</v>
      </c>
      <c r="C585" s="1" t="s">
        <v>13</v>
      </c>
      <c r="D585" s="1" t="s">
        <v>14</v>
      </c>
      <c r="E585" s="2">
        <v>38214</v>
      </c>
      <c r="F585" s="2">
        <v>30000</v>
      </c>
      <c r="G585" s="2">
        <v>30000</v>
      </c>
      <c r="H585" s="2">
        <v>29946</v>
      </c>
    </row>
    <row r="586" spans="1:8" x14ac:dyDescent="0.25">
      <c r="A586" s="1" t="s">
        <v>8</v>
      </c>
      <c r="B586" s="1" t="s">
        <v>402</v>
      </c>
      <c r="C586" s="1" t="s">
        <v>37</v>
      </c>
      <c r="D586" s="1" t="s">
        <v>38</v>
      </c>
      <c r="E586" s="2">
        <v>1273.3900000000001</v>
      </c>
      <c r="F586" s="2">
        <v>1273.3900000000001</v>
      </c>
      <c r="G586" s="2">
        <v>1278</v>
      </c>
      <c r="H586" s="2">
        <v>1278</v>
      </c>
    </row>
    <row r="587" spans="1:8" x14ac:dyDescent="0.25">
      <c r="A587" s="1" t="s">
        <v>8</v>
      </c>
      <c r="B587" s="1" t="s">
        <v>402</v>
      </c>
      <c r="C587" s="1" t="s">
        <v>39</v>
      </c>
      <c r="D587" s="1" t="s">
        <v>40</v>
      </c>
      <c r="E587" s="2">
        <v>592.67999999999995</v>
      </c>
      <c r="F587" s="2">
        <v>592.67999999999995</v>
      </c>
      <c r="G587" s="2">
        <v>465</v>
      </c>
      <c r="H587" s="2">
        <v>465</v>
      </c>
    </row>
    <row r="588" spans="1:8" x14ac:dyDescent="0.25">
      <c r="A588" s="1" t="s">
        <v>8</v>
      </c>
      <c r="B588" s="1" t="s">
        <v>402</v>
      </c>
      <c r="C588" s="1" t="s">
        <v>15</v>
      </c>
      <c r="D588" s="1" t="s">
        <v>16</v>
      </c>
      <c r="E588" s="2">
        <v>1685</v>
      </c>
      <c r="F588" s="2">
        <v>1685</v>
      </c>
      <c r="G588" s="2">
        <v>1681</v>
      </c>
      <c r="H588" s="2">
        <v>1681</v>
      </c>
    </row>
    <row r="589" spans="1:8" x14ac:dyDescent="0.25">
      <c r="A589" s="1" t="s">
        <v>8</v>
      </c>
      <c r="B589" s="1" t="s">
        <v>402</v>
      </c>
      <c r="C589" s="1" t="s">
        <v>101</v>
      </c>
      <c r="D589" s="1" t="s">
        <v>102</v>
      </c>
      <c r="E589" s="2">
        <v>100</v>
      </c>
      <c r="F589" s="2">
        <v>100</v>
      </c>
      <c r="G589" s="2">
        <v>100</v>
      </c>
      <c r="H589" s="2">
        <v>100</v>
      </c>
    </row>
    <row r="590" spans="1:8" x14ac:dyDescent="0.25">
      <c r="A590" s="1" t="s">
        <v>8</v>
      </c>
      <c r="B590" s="1" t="s">
        <v>402</v>
      </c>
      <c r="C590" s="1" t="s">
        <v>47</v>
      </c>
      <c r="D590" s="1" t="s">
        <v>48</v>
      </c>
      <c r="E590" s="2">
        <v>1830</v>
      </c>
      <c r="F590" s="2">
        <v>1830</v>
      </c>
      <c r="G590" s="2">
        <v>1836</v>
      </c>
      <c r="H590" s="2">
        <v>1836</v>
      </c>
    </row>
    <row r="591" spans="1:8" x14ac:dyDescent="0.25">
      <c r="A591" s="1" t="s">
        <v>8</v>
      </c>
      <c r="B591" s="1" t="s">
        <v>402</v>
      </c>
      <c r="C591" s="1" t="s">
        <v>23</v>
      </c>
      <c r="D591" s="1" t="s">
        <v>24</v>
      </c>
      <c r="E591" s="2">
        <v>4500</v>
      </c>
      <c r="F591" s="2">
        <v>4500</v>
      </c>
      <c r="G591" s="2">
        <v>4500</v>
      </c>
      <c r="H591" s="2">
        <v>3000</v>
      </c>
    </row>
    <row r="592" spans="1:8" x14ac:dyDescent="0.25">
      <c r="A592" s="1" t="s">
        <v>8</v>
      </c>
      <c r="B592" s="1" t="s">
        <v>402</v>
      </c>
      <c r="C592" s="1" t="s">
        <v>407</v>
      </c>
      <c r="D592" s="1" t="s">
        <v>408</v>
      </c>
      <c r="E592" s="2">
        <v>2000</v>
      </c>
      <c r="F592" s="2">
        <v>2000</v>
      </c>
      <c r="G592" s="2">
        <v>2000</v>
      </c>
      <c r="H592" s="2">
        <v>2000</v>
      </c>
    </row>
    <row r="593" spans="1:8" x14ac:dyDescent="0.25">
      <c r="A593" s="1" t="s">
        <v>8</v>
      </c>
      <c r="B593" s="1" t="s">
        <v>402</v>
      </c>
      <c r="C593" s="1" t="s">
        <v>25</v>
      </c>
      <c r="D593" s="1" t="s">
        <v>26</v>
      </c>
      <c r="E593" s="2">
        <v>1700</v>
      </c>
      <c r="F593" s="2">
        <v>1700</v>
      </c>
      <c r="G593" s="2">
        <v>1700</v>
      </c>
      <c r="H593" s="2">
        <v>1215</v>
      </c>
    </row>
    <row r="594" spans="1:8" x14ac:dyDescent="0.25">
      <c r="A594" s="1" t="s">
        <v>8</v>
      </c>
      <c r="B594" s="1" t="s">
        <v>402</v>
      </c>
      <c r="C594" s="1" t="s">
        <v>52</v>
      </c>
      <c r="D594" s="1" t="s">
        <v>53</v>
      </c>
      <c r="E594" s="2">
        <v>2500</v>
      </c>
      <c r="F594" s="2">
        <v>2500</v>
      </c>
      <c r="G594" s="2">
        <v>2500</v>
      </c>
      <c r="H594" s="2">
        <v>2500</v>
      </c>
    </row>
    <row r="595" spans="1:8" x14ac:dyDescent="0.25">
      <c r="A595" s="1" t="s">
        <v>8</v>
      </c>
      <c r="B595" s="1" t="s">
        <v>402</v>
      </c>
      <c r="C595" s="1" t="s">
        <v>54</v>
      </c>
      <c r="D595" s="1" t="s">
        <v>55</v>
      </c>
      <c r="E595" s="2">
        <v>300</v>
      </c>
      <c r="F595" s="2">
        <v>300</v>
      </c>
      <c r="G595" s="2">
        <v>300</v>
      </c>
      <c r="H595" s="2">
        <v>300</v>
      </c>
    </row>
    <row r="596" spans="1:8" x14ac:dyDescent="0.25">
      <c r="A596" s="1" t="s">
        <v>8</v>
      </c>
      <c r="B596" s="1" t="s">
        <v>402</v>
      </c>
      <c r="C596" s="1" t="s">
        <v>164</v>
      </c>
      <c r="D596" s="1" t="s">
        <v>165</v>
      </c>
      <c r="E596" s="2">
        <v>50</v>
      </c>
      <c r="F596" s="2">
        <v>50</v>
      </c>
      <c r="G596" s="2">
        <v>50</v>
      </c>
      <c r="H596" s="2">
        <v>50</v>
      </c>
    </row>
    <row r="597" spans="1:8" x14ac:dyDescent="0.25">
      <c r="A597" s="1" t="s">
        <v>8</v>
      </c>
      <c r="B597" s="1" t="s">
        <v>402</v>
      </c>
      <c r="C597" s="1" t="s">
        <v>409</v>
      </c>
      <c r="D597" s="1" t="s">
        <v>410</v>
      </c>
      <c r="E597" s="2">
        <v>4200</v>
      </c>
      <c r="F597" s="2">
        <v>4200</v>
      </c>
      <c r="G597" s="2">
        <v>4200</v>
      </c>
      <c r="H597" s="2">
        <v>4200</v>
      </c>
    </row>
    <row r="598" spans="1:8" x14ac:dyDescent="0.25">
      <c r="A598" s="1" t="s">
        <v>8</v>
      </c>
      <c r="B598" s="1" t="s">
        <v>402</v>
      </c>
      <c r="C598" s="1" t="s">
        <v>411</v>
      </c>
      <c r="D598" s="1" t="s">
        <v>412</v>
      </c>
      <c r="E598" s="2">
        <v>0</v>
      </c>
      <c r="F598" s="2">
        <v>0</v>
      </c>
      <c r="G598" s="2">
        <v>0</v>
      </c>
      <c r="H598" s="2">
        <v>571741</v>
      </c>
    </row>
    <row r="599" spans="1:8" ht="25.5" x14ac:dyDescent="0.25">
      <c r="A599" s="6" t="s">
        <v>8</v>
      </c>
      <c r="B599" s="6" t="s">
        <v>402</v>
      </c>
      <c r="C599" s="140">
        <v>461040</v>
      </c>
      <c r="D599" s="37" t="s">
        <v>413</v>
      </c>
      <c r="E599" s="2">
        <v>0</v>
      </c>
      <c r="F599" s="2">
        <v>0</v>
      </c>
      <c r="G599" s="2">
        <v>1249500</v>
      </c>
      <c r="H599" s="2">
        <v>0</v>
      </c>
    </row>
    <row r="600" spans="1:8" x14ac:dyDescent="0.25">
      <c r="A600" s="1" t="s">
        <v>8</v>
      </c>
      <c r="B600" s="1" t="s">
        <v>402</v>
      </c>
      <c r="C600" s="1" t="s">
        <v>414</v>
      </c>
      <c r="D600" s="1" t="s">
        <v>415</v>
      </c>
      <c r="E600" s="2">
        <v>10000</v>
      </c>
      <c r="F600" s="2">
        <v>10000</v>
      </c>
      <c r="G600" s="2">
        <v>10000</v>
      </c>
      <c r="H600" s="2">
        <v>476052</v>
      </c>
    </row>
    <row r="601" spans="1:8" x14ac:dyDescent="0.25">
      <c r="A601" s="1" t="s">
        <v>8</v>
      </c>
      <c r="B601" s="1" t="s">
        <v>402</v>
      </c>
      <c r="C601" s="1" t="s">
        <v>416</v>
      </c>
      <c r="D601" s="1" t="s">
        <v>417</v>
      </c>
      <c r="E601" s="2">
        <v>903019</v>
      </c>
      <c r="F601" s="2">
        <v>903019</v>
      </c>
      <c r="G601" s="2">
        <v>1220649.54</v>
      </c>
      <c r="H601" s="2">
        <v>1220649.54</v>
      </c>
    </row>
    <row r="602" spans="1:8" x14ac:dyDescent="0.25">
      <c r="A602" s="1" t="s">
        <v>8</v>
      </c>
      <c r="B602" s="1" t="s">
        <v>402</v>
      </c>
      <c r="C602" s="1" t="s">
        <v>418</v>
      </c>
      <c r="D602" s="1" t="s">
        <v>419</v>
      </c>
      <c r="E602" s="2">
        <v>20000</v>
      </c>
      <c r="F602" s="2">
        <v>20000</v>
      </c>
      <c r="G602" s="2">
        <v>20000</v>
      </c>
      <c r="H602" s="2">
        <v>20000</v>
      </c>
    </row>
    <row r="603" spans="1:8" x14ac:dyDescent="0.25">
      <c r="A603" s="1" t="s">
        <v>8</v>
      </c>
      <c r="B603" s="1" t="s">
        <v>402</v>
      </c>
      <c r="C603" s="1" t="s">
        <v>420</v>
      </c>
      <c r="D603" s="1" t="s">
        <v>421</v>
      </c>
      <c r="E603" s="2">
        <v>25000</v>
      </c>
      <c r="F603" s="2">
        <v>25000</v>
      </c>
      <c r="G603" s="2">
        <v>25000</v>
      </c>
      <c r="H603" s="2">
        <v>50000</v>
      </c>
    </row>
    <row r="604" spans="1:8" ht="25.5" x14ac:dyDescent="0.25">
      <c r="A604" s="38"/>
      <c r="B604" s="38" t="s">
        <v>402</v>
      </c>
      <c r="C604" s="38" t="s">
        <v>29</v>
      </c>
      <c r="D604" s="39" t="s">
        <v>422</v>
      </c>
      <c r="E604" s="40">
        <f>SUM(E579:E603)</f>
        <v>1345797.6</v>
      </c>
      <c r="F604" s="40">
        <f>SUM(F579:F603)</f>
        <v>1337583.6000000001</v>
      </c>
      <c r="G604" s="40">
        <f>SUM(G579:G603)</f>
        <v>2892940.54</v>
      </c>
      <c r="H604" s="40">
        <f>SUM(H579:H603)</f>
        <v>2675429.54</v>
      </c>
    </row>
    <row r="605" spans="1:8" x14ac:dyDescent="0.25">
      <c r="H605" s="14"/>
    </row>
    <row r="606" spans="1:8" ht="51" x14ac:dyDescent="0.25">
      <c r="A606" s="137" t="s">
        <v>0</v>
      </c>
      <c r="B606" s="137" t="s">
        <v>1</v>
      </c>
      <c r="C606" s="137" t="s">
        <v>2</v>
      </c>
      <c r="D606" s="137" t="s">
        <v>1005</v>
      </c>
      <c r="E606" s="137" t="s">
        <v>4</v>
      </c>
      <c r="F606" s="137" t="s">
        <v>5</v>
      </c>
      <c r="G606" s="137" t="s">
        <v>6</v>
      </c>
      <c r="H606" s="137" t="s">
        <v>7</v>
      </c>
    </row>
    <row r="607" spans="1:8" x14ac:dyDescent="0.25">
      <c r="A607" s="1" t="s">
        <v>8</v>
      </c>
      <c r="B607" s="1" t="s">
        <v>423</v>
      </c>
      <c r="C607" s="1" t="s">
        <v>23</v>
      </c>
      <c r="D607" s="1" t="s">
        <v>24</v>
      </c>
      <c r="E607" s="2">
        <v>1000</v>
      </c>
      <c r="F607" s="2">
        <v>1000</v>
      </c>
      <c r="G607" s="2">
        <v>1000</v>
      </c>
      <c r="H607" s="2">
        <v>1000</v>
      </c>
    </row>
    <row r="608" spans="1:8" x14ac:dyDescent="0.25">
      <c r="A608" s="1" t="s">
        <v>8</v>
      </c>
      <c r="B608" s="1" t="s">
        <v>423</v>
      </c>
      <c r="C608" s="1" t="s">
        <v>424</v>
      </c>
      <c r="D608" s="1" t="s">
        <v>425</v>
      </c>
      <c r="E608" s="2">
        <v>20000</v>
      </c>
      <c r="F608" s="2">
        <v>20000</v>
      </c>
      <c r="G608" s="2">
        <v>20000</v>
      </c>
      <c r="H608" s="2">
        <v>15000</v>
      </c>
    </row>
    <row r="609" spans="1:8" x14ac:dyDescent="0.25">
      <c r="A609" s="1" t="s">
        <v>8</v>
      </c>
      <c r="B609" s="1" t="s">
        <v>423</v>
      </c>
      <c r="C609" s="1" t="s">
        <v>426</v>
      </c>
      <c r="D609" s="1" t="s">
        <v>427</v>
      </c>
      <c r="E609" s="2">
        <v>12000</v>
      </c>
      <c r="F609" s="2">
        <v>12000</v>
      </c>
      <c r="G609" s="2">
        <v>12000</v>
      </c>
      <c r="H609" s="2">
        <v>12000</v>
      </c>
    </row>
    <row r="610" spans="1:8" x14ac:dyDescent="0.25">
      <c r="A610" s="1" t="s">
        <v>8</v>
      </c>
      <c r="B610" s="1" t="s">
        <v>423</v>
      </c>
      <c r="C610" s="1" t="s">
        <v>428</v>
      </c>
      <c r="D610" s="1" t="s">
        <v>429</v>
      </c>
      <c r="E610" s="2">
        <v>10000</v>
      </c>
      <c r="F610" s="2">
        <v>10000</v>
      </c>
      <c r="G610" s="2">
        <v>10000</v>
      </c>
      <c r="H610" s="2">
        <v>10000</v>
      </c>
    </row>
    <row r="611" spans="1:8" x14ac:dyDescent="0.25">
      <c r="A611" s="1" t="s">
        <v>8</v>
      </c>
      <c r="B611" s="1" t="s">
        <v>423</v>
      </c>
      <c r="C611" s="1" t="s">
        <v>430</v>
      </c>
      <c r="D611" s="1" t="s">
        <v>431</v>
      </c>
      <c r="E611" s="2">
        <v>5000</v>
      </c>
      <c r="F611" s="2">
        <v>5000</v>
      </c>
      <c r="G611" s="2">
        <v>5000</v>
      </c>
      <c r="H611" s="2">
        <v>7500</v>
      </c>
    </row>
    <row r="612" spans="1:8" x14ac:dyDescent="0.25">
      <c r="A612" s="1" t="s">
        <v>8</v>
      </c>
      <c r="B612" s="1" t="s">
        <v>423</v>
      </c>
      <c r="C612" s="1" t="s">
        <v>409</v>
      </c>
      <c r="D612" s="1" t="s">
        <v>410</v>
      </c>
      <c r="E612" s="2">
        <v>0</v>
      </c>
      <c r="F612" s="2">
        <v>0</v>
      </c>
      <c r="G612" s="2">
        <v>0</v>
      </c>
      <c r="H612" s="2">
        <v>4200</v>
      </c>
    </row>
    <row r="613" spans="1:8" x14ac:dyDescent="0.25">
      <c r="A613" s="1" t="s">
        <v>8</v>
      </c>
      <c r="B613" s="1" t="s">
        <v>423</v>
      </c>
      <c r="C613" s="1" t="s">
        <v>411</v>
      </c>
      <c r="D613" s="1" t="s">
        <v>412</v>
      </c>
      <c r="E613" s="2">
        <v>0</v>
      </c>
      <c r="F613" s="2">
        <v>0</v>
      </c>
      <c r="G613" s="2">
        <v>0</v>
      </c>
      <c r="H613" s="2">
        <v>0</v>
      </c>
    </row>
    <row r="614" spans="1:8" x14ac:dyDescent="0.25">
      <c r="A614" s="1" t="s">
        <v>8</v>
      </c>
      <c r="B614" s="1" t="s">
        <v>423</v>
      </c>
      <c r="C614" s="1" t="s">
        <v>432</v>
      </c>
      <c r="D614" s="1" t="s">
        <v>433</v>
      </c>
      <c r="E614" s="2">
        <v>0</v>
      </c>
      <c r="F614" s="2">
        <v>0</v>
      </c>
      <c r="G614" s="2">
        <v>0</v>
      </c>
      <c r="H614" s="2">
        <v>4000000</v>
      </c>
    </row>
    <row r="615" spans="1:8" ht="25.5" x14ac:dyDescent="0.25">
      <c r="A615" s="1" t="s">
        <v>8</v>
      </c>
      <c r="B615" s="1" t="s">
        <v>423</v>
      </c>
      <c r="C615" s="1"/>
      <c r="D615" s="37" t="s">
        <v>434</v>
      </c>
      <c r="E615" s="2">
        <v>16000</v>
      </c>
      <c r="F615" s="2">
        <v>16000</v>
      </c>
      <c r="G615" s="23">
        <v>16000</v>
      </c>
      <c r="H615" s="41">
        <v>0</v>
      </c>
    </row>
    <row r="616" spans="1:8" ht="25.5" x14ac:dyDescent="0.25">
      <c r="A616" s="3" t="s">
        <v>29</v>
      </c>
      <c r="B616" s="3" t="s">
        <v>423</v>
      </c>
      <c r="C616" s="3" t="s">
        <v>29</v>
      </c>
      <c r="D616" s="4" t="s">
        <v>435</v>
      </c>
      <c r="E616" s="5">
        <f>SUM(E607:E615)</f>
        <v>64000</v>
      </c>
      <c r="F616" s="5">
        <f>SUM(F607:F615)</f>
        <v>64000</v>
      </c>
      <c r="G616" s="5">
        <f>SUM(G607:G615)</f>
        <v>64000</v>
      </c>
      <c r="H616" s="5">
        <f>SUM(H607:H615)</f>
        <v>4049700</v>
      </c>
    </row>
    <row r="617" spans="1:8" x14ac:dyDescent="0.25">
      <c r="A617" s="9"/>
      <c r="B617" s="9"/>
      <c r="C617" s="9"/>
      <c r="D617" s="9"/>
      <c r="E617" s="10"/>
      <c r="F617" s="10"/>
      <c r="G617" s="11"/>
      <c r="H617" s="10"/>
    </row>
    <row r="618" spans="1:8" ht="51" x14ac:dyDescent="0.25">
      <c r="A618" s="137" t="s">
        <v>0</v>
      </c>
      <c r="B618" s="137" t="s">
        <v>1</v>
      </c>
      <c r="C618" s="137" t="s">
        <v>2</v>
      </c>
      <c r="D618" s="137" t="s">
        <v>1006</v>
      </c>
      <c r="E618" s="137" t="s">
        <v>4</v>
      </c>
      <c r="F618" s="137" t="s">
        <v>5</v>
      </c>
      <c r="G618" s="137" t="s">
        <v>6</v>
      </c>
      <c r="H618" s="137" t="s">
        <v>7</v>
      </c>
    </row>
    <row r="619" spans="1:8" x14ac:dyDescent="0.25">
      <c r="A619" s="33" t="s">
        <v>8</v>
      </c>
      <c r="B619" s="33" t="s">
        <v>436</v>
      </c>
      <c r="C619" s="33" t="s">
        <v>437</v>
      </c>
      <c r="D619" s="33" t="s">
        <v>438</v>
      </c>
      <c r="E619" s="34">
        <v>15000</v>
      </c>
      <c r="F619" s="34">
        <v>15000</v>
      </c>
      <c r="G619" s="34">
        <v>15000</v>
      </c>
      <c r="H619" s="34">
        <v>15000</v>
      </c>
    </row>
    <row r="620" spans="1:8" ht="25.5" x14ac:dyDescent="0.25">
      <c r="A620" s="3" t="s">
        <v>29</v>
      </c>
      <c r="B620" s="3" t="s">
        <v>436</v>
      </c>
      <c r="C620" s="3" t="s">
        <v>29</v>
      </c>
      <c r="D620" s="4" t="s">
        <v>439</v>
      </c>
      <c r="E620" s="5">
        <f>E619</f>
        <v>15000</v>
      </c>
      <c r="F620" s="5">
        <f>F619</f>
        <v>15000</v>
      </c>
      <c r="G620" s="5">
        <f>G619</f>
        <v>15000</v>
      </c>
      <c r="H620" s="5">
        <f>H619</f>
        <v>15000</v>
      </c>
    </row>
    <row r="621" spans="1:8" x14ac:dyDescent="0.25">
      <c r="A621" s="9"/>
      <c r="B621" s="9"/>
      <c r="C621" s="9"/>
      <c r="D621" s="9"/>
      <c r="E621" s="10"/>
      <c r="F621" s="10"/>
      <c r="G621" s="11"/>
      <c r="H621" s="10"/>
    </row>
    <row r="622" spans="1:8" ht="51" x14ac:dyDescent="0.25">
      <c r="A622" s="137" t="s">
        <v>0</v>
      </c>
      <c r="B622" s="137" t="s">
        <v>1</v>
      </c>
      <c r="C622" s="137" t="s">
        <v>2</v>
      </c>
      <c r="D622" s="137" t="s">
        <v>1007</v>
      </c>
      <c r="E622" s="137" t="s">
        <v>4</v>
      </c>
      <c r="F622" s="137" t="s">
        <v>5</v>
      </c>
      <c r="G622" s="137" t="s">
        <v>6</v>
      </c>
      <c r="H622" s="137" t="s">
        <v>7</v>
      </c>
    </row>
    <row r="623" spans="1:8" x14ac:dyDescent="0.25">
      <c r="A623" s="1" t="s">
        <v>8</v>
      </c>
      <c r="B623" s="1" t="s">
        <v>440</v>
      </c>
      <c r="C623" s="1" t="s">
        <v>441</v>
      </c>
      <c r="D623" s="1" t="s">
        <v>442</v>
      </c>
      <c r="E623" s="2">
        <v>4639</v>
      </c>
      <c r="F623" s="2">
        <v>4639</v>
      </c>
      <c r="G623" s="12">
        <v>4639</v>
      </c>
      <c r="H623" s="2">
        <v>4639</v>
      </c>
    </row>
    <row r="624" spans="1:8" x14ac:dyDescent="0.25">
      <c r="A624" s="1" t="s">
        <v>8</v>
      </c>
      <c r="B624" s="1" t="s">
        <v>440</v>
      </c>
      <c r="C624" s="1" t="s">
        <v>443</v>
      </c>
      <c r="D624" s="1" t="s">
        <v>444</v>
      </c>
      <c r="E624" s="2">
        <v>6197</v>
      </c>
      <c r="F624" s="2">
        <v>6197</v>
      </c>
      <c r="G624" s="2">
        <v>6197</v>
      </c>
      <c r="H624" s="2">
        <v>5902</v>
      </c>
    </row>
    <row r="625" spans="1:8" x14ac:dyDescent="0.25">
      <c r="A625" s="1" t="s">
        <v>8</v>
      </c>
      <c r="B625" s="1" t="s">
        <v>440</v>
      </c>
      <c r="C625" s="1" t="s">
        <v>445</v>
      </c>
      <c r="D625" s="1" t="s">
        <v>446</v>
      </c>
      <c r="E625" s="2">
        <v>36333</v>
      </c>
      <c r="F625" s="2">
        <v>36333</v>
      </c>
      <c r="G625" s="2">
        <v>36333</v>
      </c>
      <c r="H625" s="2">
        <v>34603</v>
      </c>
    </row>
    <row r="626" spans="1:8" x14ac:dyDescent="0.25">
      <c r="A626" s="1" t="s">
        <v>8</v>
      </c>
      <c r="B626" s="1" t="s">
        <v>440</v>
      </c>
      <c r="C626" s="1" t="s">
        <v>447</v>
      </c>
      <c r="D626" s="1" t="s">
        <v>448</v>
      </c>
      <c r="E626" s="2">
        <v>0</v>
      </c>
      <c r="F626" s="2">
        <v>0</v>
      </c>
      <c r="G626" s="2">
        <v>0</v>
      </c>
      <c r="H626" s="2">
        <v>0</v>
      </c>
    </row>
    <row r="627" spans="1:8" x14ac:dyDescent="0.25">
      <c r="A627" s="1" t="s">
        <v>8</v>
      </c>
      <c r="B627" s="1" t="s">
        <v>440</v>
      </c>
      <c r="C627" s="1" t="s">
        <v>449</v>
      </c>
      <c r="D627" s="1" t="s">
        <v>450</v>
      </c>
      <c r="E627" s="2">
        <v>1500</v>
      </c>
      <c r="F627" s="2">
        <v>1500</v>
      </c>
      <c r="G627" s="2">
        <v>1500</v>
      </c>
      <c r="H627" s="2">
        <v>1500</v>
      </c>
    </row>
    <row r="628" spans="1:8" x14ac:dyDescent="0.25">
      <c r="A628" s="1" t="s">
        <v>8</v>
      </c>
      <c r="B628" s="1" t="s">
        <v>440</v>
      </c>
      <c r="C628" s="1" t="s">
        <v>451</v>
      </c>
      <c r="D628" s="1" t="s">
        <v>452</v>
      </c>
      <c r="E628" s="2">
        <v>825</v>
      </c>
      <c r="F628" s="2">
        <v>825</v>
      </c>
      <c r="G628" s="2">
        <v>908</v>
      </c>
      <c r="H628" s="2">
        <v>825</v>
      </c>
    </row>
    <row r="629" spans="1:8" x14ac:dyDescent="0.25">
      <c r="A629" s="1" t="s">
        <v>8</v>
      </c>
      <c r="B629" s="1" t="s">
        <v>440</v>
      </c>
      <c r="C629" s="1" t="s">
        <v>453</v>
      </c>
      <c r="D629" s="1" t="s">
        <v>454</v>
      </c>
      <c r="E629" s="2">
        <v>6000</v>
      </c>
      <c r="F629" s="2">
        <v>6000</v>
      </c>
      <c r="G629" s="2">
        <v>6000</v>
      </c>
      <c r="H629" s="2">
        <v>6000</v>
      </c>
    </row>
    <row r="630" spans="1:8" x14ac:dyDescent="0.25">
      <c r="A630" s="1" t="s">
        <v>8</v>
      </c>
      <c r="B630" s="1" t="s">
        <v>440</v>
      </c>
      <c r="C630" s="1" t="s">
        <v>455</v>
      </c>
      <c r="D630" s="1" t="s">
        <v>456</v>
      </c>
      <c r="E630" s="2">
        <v>500</v>
      </c>
      <c r="F630" s="2">
        <v>500</v>
      </c>
      <c r="G630" s="2">
        <v>500</v>
      </c>
      <c r="H630" s="2">
        <v>500</v>
      </c>
    </row>
    <row r="631" spans="1:8" x14ac:dyDescent="0.25">
      <c r="A631" s="1" t="s">
        <v>8</v>
      </c>
      <c r="B631" s="1" t="s">
        <v>440</v>
      </c>
      <c r="C631" s="1" t="s">
        <v>457</v>
      </c>
      <c r="D631" s="1" t="s">
        <v>458</v>
      </c>
      <c r="E631" s="2">
        <v>0</v>
      </c>
      <c r="F631" s="2">
        <v>0</v>
      </c>
      <c r="G631" s="2">
        <v>0</v>
      </c>
      <c r="H631" s="2">
        <v>5000</v>
      </c>
    </row>
    <row r="632" spans="1:8" x14ac:dyDescent="0.25">
      <c r="A632" s="1" t="s">
        <v>8</v>
      </c>
      <c r="B632" s="1" t="s">
        <v>440</v>
      </c>
      <c r="C632" s="1" t="s">
        <v>459</v>
      </c>
      <c r="D632" s="1" t="s">
        <v>460</v>
      </c>
      <c r="E632" s="2">
        <v>2500</v>
      </c>
      <c r="F632" s="2">
        <v>2500</v>
      </c>
      <c r="G632" s="2">
        <v>3500</v>
      </c>
      <c r="H632" s="2">
        <v>2500</v>
      </c>
    </row>
    <row r="633" spans="1:8" x14ac:dyDescent="0.25">
      <c r="A633" s="1" t="s">
        <v>8</v>
      </c>
      <c r="B633" s="1" t="s">
        <v>440</v>
      </c>
      <c r="C633" s="1" t="s">
        <v>461</v>
      </c>
      <c r="D633" s="1" t="s">
        <v>462</v>
      </c>
      <c r="E633" s="2">
        <v>390000</v>
      </c>
      <c r="F633" s="2">
        <v>390000</v>
      </c>
      <c r="G633" s="2">
        <v>375000</v>
      </c>
      <c r="H633" s="2">
        <v>375000</v>
      </c>
    </row>
    <row r="634" spans="1:8" x14ac:dyDescent="0.25">
      <c r="A634" s="1" t="s">
        <v>8</v>
      </c>
      <c r="B634" s="1" t="s">
        <v>440</v>
      </c>
      <c r="C634" s="1" t="s">
        <v>463</v>
      </c>
      <c r="D634" s="1" t="s">
        <v>464</v>
      </c>
      <c r="E634" s="2">
        <v>3000</v>
      </c>
      <c r="F634" s="2">
        <v>3000</v>
      </c>
      <c r="G634" s="2">
        <v>3000</v>
      </c>
      <c r="H634" s="2">
        <v>3000</v>
      </c>
    </row>
    <row r="635" spans="1:8" x14ac:dyDescent="0.25">
      <c r="A635" s="1" t="s">
        <v>8</v>
      </c>
      <c r="B635" s="1" t="s">
        <v>440</v>
      </c>
      <c r="C635" s="1" t="s">
        <v>465</v>
      </c>
      <c r="D635" s="1" t="s">
        <v>466</v>
      </c>
      <c r="E635" s="2">
        <v>900</v>
      </c>
      <c r="F635" s="2">
        <v>900</v>
      </c>
      <c r="G635" s="2">
        <v>900</v>
      </c>
      <c r="H635" s="2">
        <v>900</v>
      </c>
    </row>
    <row r="636" spans="1:8" x14ac:dyDescent="0.25">
      <c r="A636" s="1" t="s">
        <v>8</v>
      </c>
      <c r="B636" s="1" t="s">
        <v>440</v>
      </c>
      <c r="C636" s="1" t="s">
        <v>467</v>
      </c>
      <c r="D636" s="1" t="s">
        <v>468</v>
      </c>
      <c r="E636" s="2">
        <v>2250</v>
      </c>
      <c r="F636" s="2">
        <v>2250</v>
      </c>
      <c r="G636" s="2">
        <v>2250</v>
      </c>
      <c r="H636" s="2">
        <v>2250</v>
      </c>
    </row>
    <row r="637" spans="1:8" x14ac:dyDescent="0.25">
      <c r="A637" s="1" t="s">
        <v>8</v>
      </c>
      <c r="B637" s="1" t="s">
        <v>440</v>
      </c>
      <c r="C637" s="1" t="s">
        <v>469</v>
      </c>
      <c r="D637" s="1" t="s">
        <v>470</v>
      </c>
      <c r="E637" s="2">
        <v>500</v>
      </c>
      <c r="F637" s="2">
        <v>500</v>
      </c>
      <c r="G637" s="2">
        <v>500</v>
      </c>
      <c r="H637" s="2">
        <v>500</v>
      </c>
    </row>
    <row r="638" spans="1:8" x14ac:dyDescent="0.25">
      <c r="A638" s="1" t="s">
        <v>8</v>
      </c>
      <c r="B638" s="1" t="s">
        <v>440</v>
      </c>
      <c r="C638" s="1" t="s">
        <v>471</v>
      </c>
      <c r="D638" s="1" t="s">
        <v>472</v>
      </c>
      <c r="E638" s="2">
        <v>330</v>
      </c>
      <c r="F638" s="2">
        <v>330</v>
      </c>
      <c r="G638" s="2">
        <v>345</v>
      </c>
      <c r="H638" s="2">
        <v>330</v>
      </c>
    </row>
    <row r="639" spans="1:8" x14ac:dyDescent="0.25">
      <c r="A639" s="1" t="s">
        <v>8</v>
      </c>
      <c r="B639" s="1" t="s">
        <v>440</v>
      </c>
      <c r="C639" s="1" t="s">
        <v>473</v>
      </c>
      <c r="D639" s="1" t="s">
        <v>474</v>
      </c>
      <c r="E639" s="27">
        <v>2500</v>
      </c>
      <c r="F639" s="27">
        <v>2500</v>
      </c>
      <c r="G639" s="27">
        <v>2500</v>
      </c>
      <c r="H639" s="2">
        <v>2500</v>
      </c>
    </row>
    <row r="640" spans="1:8" x14ac:dyDescent="0.25">
      <c r="A640" s="1" t="s">
        <v>8</v>
      </c>
      <c r="B640" s="1" t="s">
        <v>440</v>
      </c>
      <c r="C640" s="1" t="s">
        <v>475</v>
      </c>
      <c r="D640" s="1" t="s">
        <v>476</v>
      </c>
      <c r="E640" s="2">
        <v>2500</v>
      </c>
      <c r="F640" s="2">
        <v>2500</v>
      </c>
      <c r="G640" s="2">
        <v>5000</v>
      </c>
      <c r="H640" s="2">
        <v>2500</v>
      </c>
    </row>
    <row r="641" spans="1:8" x14ac:dyDescent="0.25">
      <c r="A641" s="1" t="s">
        <v>8</v>
      </c>
      <c r="B641" s="1" t="s">
        <v>440</v>
      </c>
      <c r="C641" s="1" t="s">
        <v>477</v>
      </c>
      <c r="D641" s="1" t="s">
        <v>478</v>
      </c>
      <c r="E641" s="2">
        <v>40000</v>
      </c>
      <c r="F641" s="2">
        <v>40000</v>
      </c>
      <c r="G641" s="2">
        <v>40000</v>
      </c>
      <c r="H641" s="2">
        <v>40000</v>
      </c>
    </row>
    <row r="642" spans="1:8" x14ac:dyDescent="0.25">
      <c r="A642" s="1" t="s">
        <v>8</v>
      </c>
      <c r="B642" s="1" t="s">
        <v>440</v>
      </c>
      <c r="C642" s="1" t="s">
        <v>479</v>
      </c>
      <c r="D642" s="1" t="s">
        <v>480</v>
      </c>
      <c r="E642" s="2">
        <v>1000</v>
      </c>
      <c r="F642" s="2">
        <v>1000</v>
      </c>
      <c r="G642" s="2">
        <v>1250</v>
      </c>
      <c r="H642" s="2">
        <v>1000</v>
      </c>
    </row>
    <row r="643" spans="1:8" x14ac:dyDescent="0.25">
      <c r="A643" s="1" t="s">
        <v>8</v>
      </c>
      <c r="B643" s="1" t="s">
        <v>440</v>
      </c>
      <c r="C643" s="1" t="s">
        <v>481</v>
      </c>
      <c r="D643" s="1" t="s">
        <v>482</v>
      </c>
      <c r="E643" s="2">
        <v>10000</v>
      </c>
      <c r="F643" s="2">
        <v>10000</v>
      </c>
      <c r="G643" s="2">
        <v>18550</v>
      </c>
      <c r="H643" s="2">
        <v>18550</v>
      </c>
    </row>
    <row r="644" spans="1:8" x14ac:dyDescent="0.25">
      <c r="A644" s="1" t="s">
        <v>8</v>
      </c>
      <c r="B644" s="1" t="s">
        <v>440</v>
      </c>
      <c r="C644" s="1" t="s">
        <v>483</v>
      </c>
      <c r="D644" s="1" t="s">
        <v>484</v>
      </c>
      <c r="E644" s="2">
        <v>0</v>
      </c>
      <c r="F644" s="2">
        <v>0</v>
      </c>
      <c r="G644" s="2">
        <v>500</v>
      </c>
      <c r="H644" s="2">
        <v>500</v>
      </c>
    </row>
    <row r="645" spans="1:8" x14ac:dyDescent="0.25">
      <c r="A645" s="1" t="s">
        <v>8</v>
      </c>
      <c r="B645" s="1" t="s">
        <v>440</v>
      </c>
      <c r="C645" s="1" t="s">
        <v>485</v>
      </c>
      <c r="D645" s="1" t="s">
        <v>486</v>
      </c>
      <c r="E645" s="2">
        <v>5000</v>
      </c>
      <c r="F645" s="2">
        <v>5000</v>
      </c>
      <c r="G645" s="2">
        <v>20000</v>
      </c>
      <c r="H645" s="2">
        <v>5000</v>
      </c>
    </row>
    <row r="646" spans="1:8" x14ac:dyDescent="0.25">
      <c r="A646" s="1" t="s">
        <v>8</v>
      </c>
      <c r="B646" s="1" t="s">
        <v>440</v>
      </c>
      <c r="C646" s="1" t="s">
        <v>487</v>
      </c>
      <c r="D646" s="1" t="s">
        <v>488</v>
      </c>
      <c r="E646" s="2">
        <v>2500</v>
      </c>
      <c r="F646" s="2">
        <v>2500</v>
      </c>
      <c r="G646" s="2">
        <v>5000</v>
      </c>
      <c r="H646" s="2">
        <v>2500</v>
      </c>
    </row>
    <row r="647" spans="1:8" x14ac:dyDescent="0.25">
      <c r="A647" s="1" t="s">
        <v>8</v>
      </c>
      <c r="B647" s="1" t="s">
        <v>440</v>
      </c>
      <c r="C647" s="1" t="s">
        <v>489</v>
      </c>
      <c r="D647" s="1" t="s">
        <v>490</v>
      </c>
      <c r="E647" s="2">
        <v>1588</v>
      </c>
      <c r="F647" s="2">
        <v>1588</v>
      </c>
      <c r="G647" s="2">
        <v>1588</v>
      </c>
      <c r="H647" s="2">
        <v>1588</v>
      </c>
    </row>
    <row r="648" spans="1:8" x14ac:dyDescent="0.25">
      <c r="A648" s="1" t="s">
        <v>8</v>
      </c>
      <c r="B648" s="1" t="s">
        <v>440</v>
      </c>
      <c r="C648" s="1" t="s">
        <v>491</v>
      </c>
      <c r="D648" s="1" t="s">
        <v>492</v>
      </c>
      <c r="E648" s="2">
        <v>0</v>
      </c>
      <c r="F648" s="2">
        <v>0</v>
      </c>
      <c r="G648" s="2">
        <v>0</v>
      </c>
      <c r="H648" s="2">
        <v>0</v>
      </c>
    </row>
    <row r="649" spans="1:8" ht="25.5" x14ac:dyDescent="0.25">
      <c r="A649" s="1" t="s">
        <v>8</v>
      </c>
      <c r="B649" s="1" t="s">
        <v>440</v>
      </c>
      <c r="C649" s="1" t="s">
        <v>493</v>
      </c>
      <c r="D649" s="37" t="s">
        <v>494</v>
      </c>
      <c r="E649" s="2">
        <v>15918</v>
      </c>
      <c r="F649" s="2">
        <v>15918</v>
      </c>
      <c r="G649" s="2">
        <v>15918</v>
      </c>
      <c r="H649" s="2">
        <v>15918</v>
      </c>
    </row>
    <row r="650" spans="1:8" x14ac:dyDescent="0.25">
      <c r="A650" s="1" t="s">
        <v>8</v>
      </c>
      <c r="B650" s="1" t="s">
        <v>440</v>
      </c>
      <c r="C650" s="1" t="s">
        <v>495</v>
      </c>
      <c r="D650" s="1" t="s">
        <v>496</v>
      </c>
      <c r="E650" s="2">
        <v>2250</v>
      </c>
      <c r="F650" s="2">
        <v>2250</v>
      </c>
      <c r="G650" s="2">
        <v>2250</v>
      </c>
      <c r="H650" s="2">
        <v>2250</v>
      </c>
    </row>
    <row r="651" spans="1:8" x14ac:dyDescent="0.25">
      <c r="A651" s="1" t="s">
        <v>8</v>
      </c>
      <c r="B651" s="1" t="s">
        <v>440</v>
      </c>
      <c r="C651" s="1" t="s">
        <v>497</v>
      </c>
      <c r="D651" s="1" t="s">
        <v>498</v>
      </c>
      <c r="E651" s="2">
        <v>0</v>
      </c>
      <c r="F651" s="2">
        <v>0</v>
      </c>
      <c r="G651" s="2">
        <v>0</v>
      </c>
      <c r="H651" s="2">
        <v>0</v>
      </c>
    </row>
    <row r="652" spans="1:8" ht="25.5" x14ac:dyDescent="0.25">
      <c r="A652" s="3" t="s">
        <v>29</v>
      </c>
      <c r="B652" s="3" t="s">
        <v>440</v>
      </c>
      <c r="C652" s="3" t="s">
        <v>29</v>
      </c>
      <c r="D652" s="4" t="s">
        <v>499</v>
      </c>
      <c r="E652" s="5">
        <f>SUM(E623:E651)</f>
        <v>538730</v>
      </c>
      <c r="F652" s="5">
        <f>SUM(F623:F651)</f>
        <v>538730</v>
      </c>
      <c r="G652" s="5">
        <f>SUM(G624:G651)</f>
        <v>549489</v>
      </c>
      <c r="H652" s="5">
        <f>SUM(H623:H651)</f>
        <v>535755</v>
      </c>
    </row>
    <row r="653" spans="1:8" x14ac:dyDescent="0.25">
      <c r="H653" s="14"/>
    </row>
    <row r="654" spans="1:8" x14ac:dyDescent="0.25">
      <c r="H654" s="14"/>
    </row>
    <row r="655" spans="1:8" x14ac:dyDescent="0.25">
      <c r="H655" s="14"/>
    </row>
    <row r="656" spans="1:8" ht="51" x14ac:dyDescent="0.25">
      <c r="A656" s="137" t="s">
        <v>0</v>
      </c>
      <c r="B656" s="137" t="s">
        <v>1</v>
      </c>
      <c r="C656" s="137" t="s">
        <v>2</v>
      </c>
      <c r="D656" s="137" t="s">
        <v>1008</v>
      </c>
      <c r="E656" s="137" t="s">
        <v>4</v>
      </c>
      <c r="F656" s="137" t="s">
        <v>5</v>
      </c>
      <c r="G656" s="137" t="s">
        <v>6</v>
      </c>
      <c r="H656" s="137" t="s">
        <v>7</v>
      </c>
    </row>
    <row r="657" spans="1:8" x14ac:dyDescent="0.25">
      <c r="A657" s="1" t="s">
        <v>8</v>
      </c>
      <c r="B657" s="1" t="s">
        <v>500</v>
      </c>
      <c r="C657" s="1" t="s">
        <v>501</v>
      </c>
      <c r="D657" s="1" t="s">
        <v>502</v>
      </c>
      <c r="E657" s="2">
        <v>67847</v>
      </c>
      <c r="F657" s="2">
        <v>67847</v>
      </c>
      <c r="G657" s="2">
        <v>67847</v>
      </c>
      <c r="H657" s="2">
        <v>66027</v>
      </c>
    </row>
    <row r="658" spans="1:8" x14ac:dyDescent="0.25">
      <c r="A658" s="1" t="s">
        <v>8</v>
      </c>
      <c r="B658" s="1" t="s">
        <v>500</v>
      </c>
      <c r="C658" s="1" t="s">
        <v>503</v>
      </c>
      <c r="D658" s="1" t="s">
        <v>504</v>
      </c>
      <c r="E658" s="2">
        <v>17850</v>
      </c>
      <c r="F658" s="2">
        <v>17850</v>
      </c>
      <c r="G658" s="2">
        <v>17869</v>
      </c>
      <c r="H658" s="2">
        <v>17356</v>
      </c>
    </row>
    <row r="659" spans="1:8" x14ac:dyDescent="0.25">
      <c r="A659" s="1" t="s">
        <v>8</v>
      </c>
      <c r="B659" s="1" t="s">
        <v>500</v>
      </c>
      <c r="C659" s="1" t="s">
        <v>505</v>
      </c>
      <c r="D659" s="1" t="s">
        <v>506</v>
      </c>
      <c r="E659" s="2">
        <v>4962</v>
      </c>
      <c r="F659" s="2">
        <v>4962</v>
      </c>
      <c r="G659" s="2">
        <v>4962</v>
      </c>
      <c r="H659" s="2">
        <v>4680</v>
      </c>
    </row>
    <row r="660" spans="1:8" x14ac:dyDescent="0.25">
      <c r="A660" s="1" t="s">
        <v>8</v>
      </c>
      <c r="B660" s="1" t="s">
        <v>500</v>
      </c>
      <c r="C660" s="1" t="s">
        <v>507</v>
      </c>
      <c r="D660" s="1" t="s">
        <v>508</v>
      </c>
      <c r="E660" s="2">
        <v>15048</v>
      </c>
      <c r="F660" s="2">
        <v>15048</v>
      </c>
      <c r="G660" s="2">
        <v>15048</v>
      </c>
      <c r="H660" s="2">
        <v>14000</v>
      </c>
    </row>
    <row r="661" spans="1:8" x14ac:dyDescent="0.25">
      <c r="A661" s="1" t="s">
        <v>8</v>
      </c>
      <c r="B661" s="1" t="s">
        <v>500</v>
      </c>
      <c r="C661" s="1" t="s">
        <v>11</v>
      </c>
      <c r="D661" s="1" t="s">
        <v>12</v>
      </c>
      <c r="E661" s="2">
        <v>2535</v>
      </c>
      <c r="F661" s="2">
        <v>2535</v>
      </c>
      <c r="G661" s="2">
        <v>2535</v>
      </c>
      <c r="H661" s="2">
        <v>2400</v>
      </c>
    </row>
    <row r="662" spans="1:8" x14ac:dyDescent="0.25">
      <c r="A662" s="1" t="s">
        <v>8</v>
      </c>
      <c r="B662" s="1" t="s">
        <v>500</v>
      </c>
      <c r="C662" s="1" t="s">
        <v>35</v>
      </c>
      <c r="D662" s="1" t="s">
        <v>36</v>
      </c>
      <c r="E662" s="2">
        <v>25478</v>
      </c>
      <c r="F662" s="2">
        <v>25478</v>
      </c>
      <c r="G662" s="2">
        <v>25478</v>
      </c>
      <c r="H662" s="2">
        <v>24785</v>
      </c>
    </row>
    <row r="663" spans="1:8" x14ac:dyDescent="0.25">
      <c r="A663" s="1" t="s">
        <v>8</v>
      </c>
      <c r="B663" s="1" t="s">
        <v>500</v>
      </c>
      <c r="C663" s="1" t="s">
        <v>37</v>
      </c>
      <c r="D663" s="1" t="s">
        <v>38</v>
      </c>
      <c r="E663" s="2">
        <v>0</v>
      </c>
      <c r="F663" s="2">
        <v>0</v>
      </c>
      <c r="G663" s="2">
        <v>0</v>
      </c>
      <c r="H663" s="2">
        <v>86</v>
      </c>
    </row>
    <row r="664" spans="1:8" x14ac:dyDescent="0.25">
      <c r="A664" s="1" t="s">
        <v>8</v>
      </c>
      <c r="B664" s="1" t="s">
        <v>500</v>
      </c>
      <c r="C664" s="1" t="s">
        <v>15</v>
      </c>
      <c r="D664" s="1" t="s">
        <v>16</v>
      </c>
      <c r="E664" s="2">
        <v>0</v>
      </c>
      <c r="F664" s="2">
        <v>0</v>
      </c>
      <c r="G664" s="2">
        <v>0</v>
      </c>
      <c r="H664" s="2">
        <v>157</v>
      </c>
    </row>
    <row r="665" spans="1:8" x14ac:dyDescent="0.25">
      <c r="A665" s="1" t="s">
        <v>8</v>
      </c>
      <c r="B665" s="1" t="s">
        <v>500</v>
      </c>
      <c r="C665" s="1" t="s">
        <v>47</v>
      </c>
      <c r="D665" s="1" t="s">
        <v>48</v>
      </c>
      <c r="E665" s="2">
        <v>1200</v>
      </c>
      <c r="F665" s="2">
        <v>1200</v>
      </c>
      <c r="G665" s="2">
        <v>1200</v>
      </c>
      <c r="H665" s="2">
        <v>1200</v>
      </c>
    </row>
    <row r="666" spans="1:8" x14ac:dyDescent="0.25">
      <c r="A666" s="1" t="s">
        <v>8</v>
      </c>
      <c r="B666" s="1" t="s">
        <v>500</v>
      </c>
      <c r="C666" s="1" t="s">
        <v>21</v>
      </c>
      <c r="D666" s="1" t="s">
        <v>22</v>
      </c>
      <c r="E666" s="2">
        <v>400</v>
      </c>
      <c r="F666" s="2">
        <v>400</v>
      </c>
      <c r="G666" s="2">
        <v>400</v>
      </c>
      <c r="H666" s="2">
        <v>400</v>
      </c>
    </row>
    <row r="667" spans="1:8" x14ac:dyDescent="0.25">
      <c r="A667" s="1" t="s">
        <v>8</v>
      </c>
      <c r="B667" s="1" t="s">
        <v>500</v>
      </c>
      <c r="C667" s="1" t="s">
        <v>52</v>
      </c>
      <c r="D667" s="1" t="s">
        <v>53</v>
      </c>
      <c r="E667" s="2">
        <v>800</v>
      </c>
      <c r="F667" s="2">
        <v>800</v>
      </c>
      <c r="G667" s="2">
        <v>800</v>
      </c>
      <c r="H667" s="2">
        <v>800</v>
      </c>
    </row>
    <row r="668" spans="1:8" ht="25.5" x14ac:dyDescent="0.25">
      <c r="A668" s="3" t="s">
        <v>29</v>
      </c>
      <c r="B668" s="3" t="s">
        <v>500</v>
      </c>
      <c r="C668" s="3" t="s">
        <v>29</v>
      </c>
      <c r="D668" s="4" t="s">
        <v>509</v>
      </c>
      <c r="E668" s="5">
        <f>SUM(E657:E667)</f>
        <v>136120</v>
      </c>
      <c r="F668" s="5">
        <f>SUM(F657:F667)</f>
        <v>136120</v>
      </c>
      <c r="G668" s="5">
        <f>SUM(G657:G667)</f>
        <v>136139</v>
      </c>
      <c r="H668" s="5">
        <f>SUM(H657:H667)</f>
        <v>131891</v>
      </c>
    </row>
    <row r="669" spans="1:8" x14ac:dyDescent="0.25">
      <c r="H669" s="14"/>
    </row>
    <row r="670" spans="1:8" x14ac:dyDescent="0.25">
      <c r="H670" s="14"/>
    </row>
    <row r="671" spans="1:8" ht="51" x14ac:dyDescent="0.25">
      <c r="A671" s="137" t="s">
        <v>0</v>
      </c>
      <c r="B671" s="137" t="s">
        <v>1</v>
      </c>
      <c r="C671" s="137" t="s">
        <v>2</v>
      </c>
      <c r="D671" s="137" t="s">
        <v>1010</v>
      </c>
      <c r="E671" s="137" t="s">
        <v>4</v>
      </c>
      <c r="F671" s="137" t="s">
        <v>5</v>
      </c>
      <c r="G671" s="137" t="s">
        <v>6</v>
      </c>
      <c r="H671" s="137" t="s">
        <v>7</v>
      </c>
    </row>
    <row r="672" spans="1:8" x14ac:dyDescent="0.25">
      <c r="A672" s="1" t="s">
        <v>8</v>
      </c>
      <c r="B672" s="1" t="s">
        <v>510</v>
      </c>
      <c r="C672" s="1" t="s">
        <v>511</v>
      </c>
      <c r="D672" s="1" t="s">
        <v>512</v>
      </c>
      <c r="E672" s="2">
        <v>0</v>
      </c>
      <c r="F672" s="2">
        <v>0</v>
      </c>
      <c r="G672" s="2">
        <v>0</v>
      </c>
      <c r="H672" s="2">
        <v>1262601</v>
      </c>
    </row>
    <row r="673" spans="1:8" x14ac:dyDescent="0.25">
      <c r="A673" s="3" t="s">
        <v>29</v>
      </c>
      <c r="B673" s="3" t="s">
        <v>510</v>
      </c>
      <c r="C673" s="3" t="s">
        <v>29</v>
      </c>
      <c r="D673" s="3" t="s">
        <v>513</v>
      </c>
      <c r="E673" s="5">
        <f>E672</f>
        <v>0</v>
      </c>
      <c r="F673" s="5">
        <f>F672</f>
        <v>0</v>
      </c>
      <c r="G673" s="5">
        <f>G672</f>
        <v>0</v>
      </c>
      <c r="H673" s="5">
        <f>H672</f>
        <v>1262601</v>
      </c>
    </row>
    <row r="674" spans="1:8" x14ac:dyDescent="0.25">
      <c r="H674" s="14"/>
    </row>
    <row r="675" spans="1:8" x14ac:dyDescent="0.25">
      <c r="H675" s="14"/>
    </row>
    <row r="676" spans="1:8" x14ac:dyDescent="0.25">
      <c r="H676" s="14"/>
    </row>
    <row r="677" spans="1:8" ht="51" x14ac:dyDescent="0.25">
      <c r="A677" s="137" t="s">
        <v>0</v>
      </c>
      <c r="B677" s="137" t="s">
        <v>1</v>
      </c>
      <c r="C677" s="137" t="s">
        <v>2</v>
      </c>
      <c r="D677" s="137" t="s">
        <v>980</v>
      </c>
      <c r="E677" s="137" t="s">
        <v>4</v>
      </c>
      <c r="F677" s="137" t="s">
        <v>5</v>
      </c>
      <c r="G677" s="137" t="s">
        <v>6</v>
      </c>
      <c r="H677" s="137" t="s">
        <v>7</v>
      </c>
    </row>
    <row r="678" spans="1:8" s="43" customFormat="1" x14ac:dyDescent="0.25">
      <c r="A678" s="1" t="s">
        <v>8</v>
      </c>
      <c r="B678" s="1" t="s">
        <v>514</v>
      </c>
      <c r="C678" s="1" t="s">
        <v>515</v>
      </c>
      <c r="D678" s="1" t="s">
        <v>516</v>
      </c>
      <c r="E678" s="2">
        <v>0</v>
      </c>
      <c r="F678" s="2">
        <v>0</v>
      </c>
      <c r="G678" s="2">
        <v>0</v>
      </c>
      <c r="H678" s="2">
        <v>0</v>
      </c>
    </row>
    <row r="679" spans="1:8" s="43" customFormat="1" x14ac:dyDescent="0.25">
      <c r="A679" s="1" t="s">
        <v>8</v>
      </c>
      <c r="B679" s="1" t="s">
        <v>514</v>
      </c>
      <c r="C679" s="1" t="s">
        <v>517</v>
      </c>
      <c r="D679" s="1" t="s">
        <v>518</v>
      </c>
      <c r="E679" s="2">
        <v>85000</v>
      </c>
      <c r="F679" s="2">
        <v>85000</v>
      </c>
      <c r="G679" s="2">
        <v>85000</v>
      </c>
      <c r="H679" s="2">
        <v>538692</v>
      </c>
    </row>
    <row r="680" spans="1:8" s="43" customFormat="1" x14ac:dyDescent="0.25">
      <c r="A680" s="1" t="s">
        <v>8</v>
      </c>
      <c r="B680" s="1" t="s">
        <v>514</v>
      </c>
      <c r="C680" s="1" t="s">
        <v>519</v>
      </c>
      <c r="D680" s="1" t="s">
        <v>520</v>
      </c>
      <c r="E680" s="2">
        <v>0</v>
      </c>
      <c r="F680" s="2">
        <v>0</v>
      </c>
      <c r="G680" s="2">
        <v>0</v>
      </c>
      <c r="H680" s="2">
        <v>649875</v>
      </c>
    </row>
    <row r="681" spans="1:8" s="43" customFormat="1" ht="25.5" x14ac:dyDescent="0.25">
      <c r="A681" s="3" t="s">
        <v>29</v>
      </c>
      <c r="B681" s="3" t="s">
        <v>514</v>
      </c>
      <c r="C681" s="3" t="s">
        <v>29</v>
      </c>
      <c r="D681" s="4" t="s">
        <v>521</v>
      </c>
      <c r="E681" s="5">
        <f>SUM(E678:E680)</f>
        <v>85000</v>
      </c>
      <c r="F681" s="5">
        <f>SUM(F678:F680)</f>
        <v>85000</v>
      </c>
      <c r="G681" s="5">
        <f>SUM(G678:G680)</f>
        <v>85000</v>
      </c>
      <c r="H681" s="5">
        <f>SUM(H678:H680)</f>
        <v>1188567</v>
      </c>
    </row>
    <row r="682" spans="1:8" s="43" customFormat="1" x14ac:dyDescent="0.25">
      <c r="A682" s="13"/>
      <c r="B682" s="13"/>
      <c r="C682" s="13"/>
      <c r="D682" s="13"/>
      <c r="E682" s="14"/>
      <c r="F682" s="14"/>
      <c r="G682" s="15"/>
    </row>
    <row r="683" spans="1:8" s="43" customFormat="1" x14ac:dyDescent="0.25"/>
    <row r="685" spans="1:8" x14ac:dyDescent="0.25">
      <c r="A685" s="44" t="s">
        <v>8</v>
      </c>
      <c r="B685" s="44" t="s">
        <v>29</v>
      </c>
      <c r="C685" s="44" t="s">
        <v>29</v>
      </c>
      <c r="D685" s="44" t="s">
        <v>522</v>
      </c>
      <c r="E685" s="45">
        <f>E12+E38+E43+E77+E81+E108+E129+E153+E165+E173+E178+E186+E194+E220+E242+E288+E296+E321+E348+E377+E384+E411+E451+E496+E501+E505+E510+E515+E552+E564+E569+E575+E604+E616+E620+E652+E668+E673+E681</f>
        <v>14787093.299999997</v>
      </c>
      <c r="F685" s="45">
        <f>F12+F38+F43+F77+F81+F108+F129+F153+F165+F173+F178+F186+F194+F220+F242+F288+F296+F321+F348+F377+F384+F411+F451+F496+F501+F505+F510+F515+F552+F564+F569+F575+F604+F616+F620+F652+F668+F673+F681</f>
        <v>14617292.619999999</v>
      </c>
      <c r="G685" s="45">
        <f>G12+G38+G43+G77+G81+G108+G129+G153+G165+G173+G178+G186+G194+G220+G242+G288+G296+G321+G348+G377+G384+G411+G451+G496+G501+G505+G510+G515+G552+G564+G569+G575+G604+G616+G620+G652+G668+G673+G681</f>
        <v>16819581.539999999</v>
      </c>
      <c r="H685" s="45">
        <f>H12+H38+H43+H77+H81+H108+H129+H153+H165+H173+H178+H186+H194+H220+H242+H288+H296+H321+H348+H377+H384+H411+H451+H496+H501+H505+H510+H515+H552+H564+H569+H575+H604+H616+H620+H652+H668+H673+H681</f>
        <v>21376744.789999999</v>
      </c>
    </row>
    <row r="690" spans="1:8" ht="51" x14ac:dyDescent="0.25">
      <c r="A690" s="137" t="s">
        <v>0</v>
      </c>
      <c r="B690" s="137" t="s">
        <v>1</v>
      </c>
      <c r="C690" s="137" t="s">
        <v>2</v>
      </c>
      <c r="D690" s="137" t="s">
        <v>1013</v>
      </c>
      <c r="E690" s="137" t="s">
        <v>4</v>
      </c>
      <c r="F690" s="137" t="s">
        <v>5</v>
      </c>
      <c r="G690" s="137" t="s">
        <v>6</v>
      </c>
      <c r="H690" s="137" t="s">
        <v>7</v>
      </c>
    </row>
    <row r="691" spans="1:8" x14ac:dyDescent="0.25">
      <c r="A691" s="1" t="s">
        <v>523</v>
      </c>
      <c r="B691" s="1" t="s">
        <v>524</v>
      </c>
      <c r="C691" s="1" t="s">
        <v>193</v>
      </c>
      <c r="D691" s="1" t="s">
        <v>194</v>
      </c>
      <c r="E691" s="2">
        <v>15250</v>
      </c>
      <c r="F691" s="2">
        <v>15250</v>
      </c>
      <c r="G691" s="2">
        <v>15378</v>
      </c>
      <c r="H691" s="2">
        <v>15378</v>
      </c>
    </row>
    <row r="692" spans="1:8" x14ac:dyDescent="0.25">
      <c r="A692" s="1" t="s">
        <v>523</v>
      </c>
      <c r="B692" s="1" t="s">
        <v>524</v>
      </c>
      <c r="C692" s="1" t="s">
        <v>525</v>
      </c>
      <c r="D692" s="1" t="s">
        <v>526</v>
      </c>
      <c r="E692" s="2">
        <v>205000</v>
      </c>
      <c r="F692" s="2">
        <v>205000</v>
      </c>
      <c r="G692" s="2">
        <v>205000</v>
      </c>
      <c r="H692" s="2">
        <v>190000</v>
      </c>
    </row>
    <row r="693" spans="1:8" x14ac:dyDescent="0.25">
      <c r="A693" s="1" t="s">
        <v>523</v>
      </c>
      <c r="B693" s="1" t="s">
        <v>524</v>
      </c>
      <c r="C693" s="1" t="s">
        <v>527</v>
      </c>
      <c r="D693" s="37" t="s">
        <v>1066</v>
      </c>
      <c r="E693" s="2">
        <v>18000</v>
      </c>
      <c r="F693" s="2">
        <v>18000</v>
      </c>
      <c r="G693" s="2">
        <v>18000</v>
      </c>
      <c r="H693" s="2">
        <v>35000</v>
      </c>
    </row>
    <row r="694" spans="1:8" x14ac:dyDescent="0.25">
      <c r="A694" s="1" t="s">
        <v>523</v>
      </c>
      <c r="B694" s="1" t="s">
        <v>524</v>
      </c>
      <c r="C694" s="1" t="s">
        <v>528</v>
      </c>
      <c r="D694" s="1" t="s">
        <v>529</v>
      </c>
      <c r="E694" s="2">
        <v>60000</v>
      </c>
      <c r="F694" s="2">
        <v>60000</v>
      </c>
      <c r="G694" s="2">
        <v>60000</v>
      </c>
      <c r="H694" s="2">
        <v>0</v>
      </c>
    </row>
    <row r="695" spans="1:8" ht="25.5" x14ac:dyDescent="0.25">
      <c r="A695" s="3" t="s">
        <v>29</v>
      </c>
      <c r="B695" s="3" t="s">
        <v>524</v>
      </c>
      <c r="C695" s="3" t="s">
        <v>29</v>
      </c>
      <c r="D695" s="4" t="s">
        <v>530</v>
      </c>
      <c r="E695" s="5">
        <f>SUM(E691:E694)</f>
        <v>298250</v>
      </c>
      <c r="F695" s="5">
        <f>SUM(F691:F694)</f>
        <v>298250</v>
      </c>
      <c r="G695" s="5">
        <f>SUM(G691:G694)</f>
        <v>298378</v>
      </c>
      <c r="H695" s="5">
        <f>SUM(H691:H694)</f>
        <v>240378</v>
      </c>
    </row>
    <row r="698" spans="1:8" x14ac:dyDescent="0.25">
      <c r="A698" s="46" t="s">
        <v>523</v>
      </c>
      <c r="B698" s="46" t="s">
        <v>29</v>
      </c>
      <c r="C698" s="46" t="s">
        <v>29</v>
      </c>
      <c r="D698" s="46" t="s">
        <v>531</v>
      </c>
      <c r="E698" s="47">
        <f>E695</f>
        <v>298250</v>
      </c>
      <c r="F698" s="47">
        <f>F695</f>
        <v>298250</v>
      </c>
      <c r="G698" s="47">
        <f>G695</f>
        <v>298378</v>
      </c>
      <c r="H698" s="47">
        <f>H695</f>
        <v>240378</v>
      </c>
    </row>
    <row r="700" spans="1:8" ht="51" x14ac:dyDescent="0.25">
      <c r="A700" s="137" t="s">
        <v>0</v>
      </c>
      <c r="B700" s="137" t="s">
        <v>1</v>
      </c>
      <c r="C700" s="137" t="s">
        <v>2</v>
      </c>
      <c r="D700" s="137" t="s">
        <v>1014</v>
      </c>
      <c r="E700" s="137" t="s">
        <v>4</v>
      </c>
      <c r="F700" s="137" t="s">
        <v>5</v>
      </c>
      <c r="G700" s="137" t="s">
        <v>6</v>
      </c>
      <c r="H700" s="137" t="s">
        <v>7</v>
      </c>
    </row>
    <row r="701" spans="1:8" x14ac:dyDescent="0.25">
      <c r="A701" s="1" t="s">
        <v>532</v>
      </c>
      <c r="B701" s="1" t="s">
        <v>533</v>
      </c>
      <c r="C701" s="1" t="s">
        <v>534</v>
      </c>
      <c r="D701" s="1" t="s">
        <v>1061</v>
      </c>
      <c r="E701" s="2">
        <v>251648.29</v>
      </c>
      <c r="F701" s="2">
        <v>251648.29</v>
      </c>
      <c r="G701" s="2">
        <v>252000</v>
      </c>
      <c r="H701" s="2">
        <v>340080</v>
      </c>
    </row>
    <row r="702" spans="1:8" x14ac:dyDescent="0.25">
      <c r="A702" s="1" t="s">
        <v>532</v>
      </c>
      <c r="B702" s="1" t="s">
        <v>533</v>
      </c>
      <c r="C702" s="1" t="s">
        <v>72</v>
      </c>
      <c r="D702" s="1" t="s">
        <v>1062</v>
      </c>
      <c r="E702" s="2">
        <v>25000</v>
      </c>
      <c r="F702" s="2">
        <v>25000</v>
      </c>
      <c r="G702" s="2">
        <v>25000</v>
      </c>
      <c r="H702" s="2">
        <v>25000</v>
      </c>
    </row>
    <row r="703" spans="1:8" x14ac:dyDescent="0.25">
      <c r="A703" s="1" t="s">
        <v>532</v>
      </c>
      <c r="B703" s="1" t="s">
        <v>533</v>
      </c>
      <c r="C703" s="1" t="s">
        <v>11</v>
      </c>
      <c r="D703" s="1" t="s">
        <v>12</v>
      </c>
      <c r="E703" s="2">
        <v>21163.59</v>
      </c>
      <c r="F703" s="2">
        <v>21163.59</v>
      </c>
      <c r="G703" s="2">
        <v>21163.59</v>
      </c>
      <c r="H703" s="2">
        <v>26016</v>
      </c>
    </row>
    <row r="704" spans="1:8" x14ac:dyDescent="0.25">
      <c r="A704" s="1" t="s">
        <v>532</v>
      </c>
      <c r="B704" s="1" t="s">
        <v>533</v>
      </c>
      <c r="C704" s="1" t="s">
        <v>35</v>
      </c>
      <c r="D704" s="1" t="s">
        <v>36</v>
      </c>
      <c r="E704" s="2">
        <v>34526.14</v>
      </c>
      <c r="F704" s="2">
        <v>34526.14</v>
      </c>
      <c r="G704" s="2">
        <v>34526.14</v>
      </c>
      <c r="H704" s="2">
        <v>44804</v>
      </c>
    </row>
    <row r="705" spans="1:8" s="43" customFormat="1" x14ac:dyDescent="0.25">
      <c r="A705" s="1" t="s">
        <v>532</v>
      </c>
      <c r="B705" s="1" t="s">
        <v>533</v>
      </c>
      <c r="C705" s="1" t="s">
        <v>13</v>
      </c>
      <c r="D705" s="1" t="s">
        <v>14</v>
      </c>
      <c r="E705" s="2">
        <v>54550.8</v>
      </c>
      <c r="F705" s="2">
        <v>50000</v>
      </c>
      <c r="G705" s="2">
        <v>50000</v>
      </c>
      <c r="H705" s="2">
        <v>58674</v>
      </c>
    </row>
    <row r="706" spans="1:8" x14ac:dyDescent="0.25">
      <c r="A706" s="1" t="s">
        <v>532</v>
      </c>
      <c r="B706" s="1" t="s">
        <v>533</v>
      </c>
      <c r="C706" s="1" t="s">
        <v>37</v>
      </c>
      <c r="D706" s="1" t="s">
        <v>38</v>
      </c>
      <c r="E706" s="2">
        <v>1182.75</v>
      </c>
      <c r="F706" s="2">
        <v>1182.75</v>
      </c>
      <c r="G706" s="2">
        <v>1182.75</v>
      </c>
      <c r="H706" s="2">
        <v>1701</v>
      </c>
    </row>
    <row r="707" spans="1:8" x14ac:dyDescent="0.25">
      <c r="A707" s="1" t="s">
        <v>532</v>
      </c>
      <c r="B707" s="1" t="s">
        <v>533</v>
      </c>
      <c r="C707" s="1" t="s">
        <v>39</v>
      </c>
      <c r="D707" s="1" t="s">
        <v>40</v>
      </c>
      <c r="E707" s="2">
        <v>738.65</v>
      </c>
      <c r="F707" s="2">
        <v>738.65</v>
      </c>
      <c r="G707" s="2">
        <v>738.65</v>
      </c>
      <c r="H707" s="2">
        <v>96</v>
      </c>
    </row>
    <row r="708" spans="1:8" s="43" customFormat="1" x14ac:dyDescent="0.25">
      <c r="A708" s="1" t="s">
        <v>532</v>
      </c>
      <c r="B708" s="1" t="s">
        <v>533</v>
      </c>
      <c r="C708" s="1" t="s">
        <v>15</v>
      </c>
      <c r="D708" s="1" t="s">
        <v>16</v>
      </c>
      <c r="E708" s="2">
        <v>10000</v>
      </c>
      <c r="F708" s="2">
        <v>10000</v>
      </c>
      <c r="G708" s="2">
        <v>10000</v>
      </c>
      <c r="H708" s="2">
        <v>14918</v>
      </c>
    </row>
    <row r="709" spans="1:8" x14ac:dyDescent="0.25">
      <c r="A709" s="1" t="s">
        <v>532</v>
      </c>
      <c r="B709" s="1" t="s">
        <v>533</v>
      </c>
      <c r="C709" s="1" t="s">
        <v>365</v>
      </c>
      <c r="D709" s="1" t="s">
        <v>366</v>
      </c>
      <c r="E709" s="2">
        <v>0</v>
      </c>
      <c r="F709" s="2">
        <v>0</v>
      </c>
      <c r="G709" s="2">
        <v>0</v>
      </c>
      <c r="H709" s="2">
        <v>0</v>
      </c>
    </row>
    <row r="710" spans="1:8" x14ac:dyDescent="0.25">
      <c r="A710" s="1" t="s">
        <v>532</v>
      </c>
      <c r="B710" s="1" t="s">
        <v>533</v>
      </c>
      <c r="C710" s="1" t="s">
        <v>132</v>
      </c>
      <c r="D710" s="1" t="s">
        <v>133</v>
      </c>
      <c r="E710" s="2">
        <v>750</v>
      </c>
      <c r="F710" s="2">
        <v>750</v>
      </c>
      <c r="G710" s="2">
        <v>750</v>
      </c>
      <c r="H710" s="2">
        <v>750</v>
      </c>
    </row>
    <row r="711" spans="1:8" s="43" customFormat="1" x14ac:dyDescent="0.25">
      <c r="A711" s="1" t="s">
        <v>532</v>
      </c>
      <c r="B711" s="1" t="s">
        <v>533</v>
      </c>
      <c r="C711" s="1" t="s">
        <v>305</v>
      </c>
      <c r="D711" s="1" t="s">
        <v>306</v>
      </c>
      <c r="E711" s="2">
        <v>4000</v>
      </c>
      <c r="F711" s="2">
        <v>4000</v>
      </c>
      <c r="G711" s="2">
        <v>4000</v>
      </c>
      <c r="H711" s="2">
        <v>1500</v>
      </c>
    </row>
    <row r="712" spans="1:8" x14ac:dyDescent="0.25">
      <c r="A712" s="1" t="s">
        <v>532</v>
      </c>
      <c r="B712" s="1" t="s">
        <v>533</v>
      </c>
      <c r="C712" s="1" t="s">
        <v>535</v>
      </c>
      <c r="D712" s="1" t="s">
        <v>536</v>
      </c>
      <c r="E712" s="2">
        <v>86000</v>
      </c>
      <c r="F712" s="2">
        <v>86000</v>
      </c>
      <c r="G712" s="2">
        <v>86000</v>
      </c>
      <c r="H712" s="2">
        <v>86000</v>
      </c>
    </row>
    <row r="713" spans="1:8" x14ac:dyDescent="0.25">
      <c r="A713" s="1" t="s">
        <v>532</v>
      </c>
      <c r="B713" s="1" t="s">
        <v>533</v>
      </c>
      <c r="C713" s="1" t="s">
        <v>41</v>
      </c>
      <c r="D713" s="1" t="s">
        <v>42</v>
      </c>
      <c r="E713" s="2">
        <v>125000</v>
      </c>
      <c r="F713" s="2">
        <v>125000</v>
      </c>
      <c r="G713" s="2">
        <v>125000</v>
      </c>
      <c r="H713" s="2">
        <v>125000</v>
      </c>
    </row>
    <row r="714" spans="1:8" x14ac:dyDescent="0.25">
      <c r="A714" s="1" t="s">
        <v>532</v>
      </c>
      <c r="B714" s="1" t="s">
        <v>533</v>
      </c>
      <c r="C714" s="1" t="s">
        <v>537</v>
      </c>
      <c r="D714" s="1" t="s">
        <v>538</v>
      </c>
      <c r="E714" s="2">
        <v>10000</v>
      </c>
      <c r="F714" s="2">
        <v>10000</v>
      </c>
      <c r="G714" s="2">
        <v>10000</v>
      </c>
      <c r="H714" s="2">
        <v>10000</v>
      </c>
    </row>
    <row r="715" spans="1:8" x14ac:dyDescent="0.25">
      <c r="A715" s="1" t="s">
        <v>532</v>
      </c>
      <c r="B715" s="1" t="s">
        <v>533</v>
      </c>
      <c r="C715" s="1" t="s">
        <v>539</v>
      </c>
      <c r="D715" s="1" t="s">
        <v>540</v>
      </c>
      <c r="E715" s="2">
        <v>0</v>
      </c>
      <c r="F715" s="2">
        <v>0</v>
      </c>
      <c r="G715" s="2">
        <v>0</v>
      </c>
      <c r="H715" s="2">
        <v>0</v>
      </c>
    </row>
    <row r="716" spans="1:8" x14ac:dyDescent="0.25">
      <c r="A716" s="1" t="s">
        <v>532</v>
      </c>
      <c r="B716" s="1" t="s">
        <v>533</v>
      </c>
      <c r="C716" s="1" t="s">
        <v>311</v>
      </c>
      <c r="D716" s="1" t="s">
        <v>312</v>
      </c>
      <c r="E716" s="2">
        <v>4000</v>
      </c>
      <c r="F716" s="2">
        <v>4000</v>
      </c>
      <c r="G716" s="2">
        <v>4000</v>
      </c>
      <c r="H716" s="2">
        <v>4000</v>
      </c>
    </row>
    <row r="717" spans="1:8" x14ac:dyDescent="0.25">
      <c r="A717" s="1" t="s">
        <v>532</v>
      </c>
      <c r="B717" s="1" t="s">
        <v>533</v>
      </c>
      <c r="C717" s="1" t="s">
        <v>47</v>
      </c>
      <c r="D717" s="1" t="s">
        <v>48</v>
      </c>
      <c r="E717" s="2">
        <v>3000</v>
      </c>
      <c r="F717" s="2">
        <v>3000</v>
      </c>
      <c r="G717" s="2">
        <v>3000</v>
      </c>
      <c r="H717" s="2">
        <v>3000</v>
      </c>
    </row>
    <row r="718" spans="1:8" x14ac:dyDescent="0.25">
      <c r="A718" s="1" t="s">
        <v>532</v>
      </c>
      <c r="B718" s="1" t="s">
        <v>533</v>
      </c>
      <c r="C718" s="1" t="s">
        <v>49</v>
      </c>
      <c r="D718" s="1" t="s">
        <v>50</v>
      </c>
      <c r="E718" s="2">
        <v>12200</v>
      </c>
      <c r="F718" s="2">
        <v>12200</v>
      </c>
      <c r="G718" s="2">
        <v>12200</v>
      </c>
      <c r="H718" s="2">
        <v>12200</v>
      </c>
    </row>
    <row r="719" spans="1:8" x14ac:dyDescent="0.25">
      <c r="A719" s="1" t="s">
        <v>532</v>
      </c>
      <c r="B719" s="1" t="s">
        <v>533</v>
      </c>
      <c r="C719" s="1" t="s">
        <v>119</v>
      </c>
      <c r="D719" s="1" t="s">
        <v>120</v>
      </c>
      <c r="E719" s="2">
        <v>2500</v>
      </c>
      <c r="F719" s="2">
        <v>2500</v>
      </c>
      <c r="G719" s="2">
        <v>2500</v>
      </c>
      <c r="H719" s="2">
        <v>2500</v>
      </c>
    </row>
    <row r="720" spans="1:8" x14ac:dyDescent="0.25">
      <c r="A720" s="1" t="s">
        <v>532</v>
      </c>
      <c r="B720" s="1" t="s">
        <v>533</v>
      </c>
      <c r="C720" s="1" t="s">
        <v>541</v>
      </c>
      <c r="D720" s="1" t="s">
        <v>542</v>
      </c>
      <c r="E720" s="2">
        <v>70000</v>
      </c>
      <c r="F720" s="2">
        <v>70000</v>
      </c>
      <c r="G720" s="2">
        <v>70000</v>
      </c>
      <c r="H720" s="2">
        <v>70000</v>
      </c>
    </row>
    <row r="721" spans="1:8" x14ac:dyDescent="0.25">
      <c r="A721" s="1" t="s">
        <v>532</v>
      </c>
      <c r="B721" s="1" t="s">
        <v>533</v>
      </c>
      <c r="C721" s="1" t="s">
        <v>25</v>
      </c>
      <c r="D721" s="1" t="s">
        <v>26</v>
      </c>
      <c r="E721" s="2">
        <v>900</v>
      </c>
      <c r="F721" s="2">
        <v>900</v>
      </c>
      <c r="G721" s="2">
        <v>900</v>
      </c>
      <c r="H721" s="2">
        <v>700</v>
      </c>
    </row>
    <row r="722" spans="1:8" x14ac:dyDescent="0.25">
      <c r="A722" s="1" t="s">
        <v>532</v>
      </c>
      <c r="B722" s="1" t="s">
        <v>533</v>
      </c>
      <c r="C722" s="1" t="s">
        <v>52</v>
      </c>
      <c r="D722" s="1" t="s">
        <v>53</v>
      </c>
      <c r="E722" s="2">
        <v>800</v>
      </c>
      <c r="F722" s="2">
        <v>800</v>
      </c>
      <c r="G722" s="2">
        <v>800</v>
      </c>
      <c r="H722" s="2">
        <v>600</v>
      </c>
    </row>
    <row r="723" spans="1:8" x14ac:dyDescent="0.25">
      <c r="A723" s="1" t="s">
        <v>532</v>
      </c>
      <c r="B723" s="1" t="s">
        <v>533</v>
      </c>
      <c r="C723" s="1" t="s">
        <v>54</v>
      </c>
      <c r="D723" s="1" t="s">
        <v>55</v>
      </c>
      <c r="E723" s="2">
        <v>70000</v>
      </c>
      <c r="F723" s="2">
        <v>70000</v>
      </c>
      <c r="G723" s="2">
        <v>70000</v>
      </c>
      <c r="H723" s="2">
        <v>70000</v>
      </c>
    </row>
    <row r="724" spans="1:8" x14ac:dyDescent="0.25">
      <c r="A724" s="1" t="s">
        <v>532</v>
      </c>
      <c r="B724" s="1" t="s">
        <v>533</v>
      </c>
      <c r="C724" s="1" t="s">
        <v>250</v>
      </c>
      <c r="D724" s="1" t="s">
        <v>297</v>
      </c>
      <c r="E724" s="2">
        <v>15000</v>
      </c>
      <c r="F724" s="2">
        <v>15000</v>
      </c>
      <c r="G724" s="2">
        <v>15000</v>
      </c>
      <c r="H724" s="2">
        <v>15000</v>
      </c>
    </row>
    <row r="725" spans="1:8" x14ac:dyDescent="0.25">
      <c r="A725" s="1" t="s">
        <v>532</v>
      </c>
      <c r="B725" s="1" t="s">
        <v>533</v>
      </c>
      <c r="C725" s="1" t="s">
        <v>543</v>
      </c>
      <c r="D725" s="1" t="s">
        <v>544</v>
      </c>
      <c r="E725" s="2">
        <v>6000</v>
      </c>
      <c r="F725" s="2">
        <v>6000</v>
      </c>
      <c r="G725" s="2">
        <v>6000</v>
      </c>
      <c r="H725" s="2">
        <v>6000</v>
      </c>
    </row>
    <row r="726" spans="1:8" x14ac:dyDescent="0.25">
      <c r="A726" s="1" t="s">
        <v>532</v>
      </c>
      <c r="B726" s="1" t="s">
        <v>533</v>
      </c>
      <c r="C726" s="1" t="s">
        <v>545</v>
      </c>
      <c r="D726" s="1" t="s">
        <v>546</v>
      </c>
      <c r="E726" s="2">
        <v>680000</v>
      </c>
      <c r="F726" s="2">
        <v>680000</v>
      </c>
      <c r="G726" s="2">
        <v>680000</v>
      </c>
      <c r="H726" s="2">
        <v>680000</v>
      </c>
    </row>
    <row r="727" spans="1:8" x14ac:dyDescent="0.25">
      <c r="A727" s="1" t="s">
        <v>532</v>
      </c>
      <c r="B727" s="1" t="s">
        <v>533</v>
      </c>
      <c r="C727" s="1" t="s">
        <v>547</v>
      </c>
      <c r="D727" s="1" t="s">
        <v>548</v>
      </c>
      <c r="E727" s="2">
        <v>2000</v>
      </c>
      <c r="F727" s="2">
        <v>2000</v>
      </c>
      <c r="G727" s="2">
        <v>2000</v>
      </c>
      <c r="H727" s="2">
        <v>2000</v>
      </c>
    </row>
    <row r="728" spans="1:8" x14ac:dyDescent="0.25">
      <c r="A728" s="1" t="s">
        <v>532</v>
      </c>
      <c r="B728" s="1" t="s">
        <v>533</v>
      </c>
      <c r="C728" s="1" t="s">
        <v>549</v>
      </c>
      <c r="D728" s="1" t="s">
        <v>550</v>
      </c>
      <c r="E728" s="2">
        <v>6000</v>
      </c>
      <c r="F728" s="2">
        <v>6000</v>
      </c>
      <c r="G728" s="2">
        <v>6000</v>
      </c>
      <c r="H728" s="2">
        <v>6000</v>
      </c>
    </row>
    <row r="729" spans="1:8" x14ac:dyDescent="0.25">
      <c r="A729" s="1" t="s">
        <v>532</v>
      </c>
      <c r="B729" s="1" t="s">
        <v>533</v>
      </c>
      <c r="C729" s="1" t="s">
        <v>551</v>
      </c>
      <c r="D729" s="1" t="s">
        <v>220</v>
      </c>
      <c r="E729" s="2">
        <v>40000</v>
      </c>
      <c r="F729" s="2">
        <v>40000</v>
      </c>
      <c r="G729" s="2">
        <v>40000</v>
      </c>
      <c r="H729" s="2">
        <v>40000</v>
      </c>
    </row>
    <row r="730" spans="1:8" ht="25.5" x14ac:dyDescent="0.25">
      <c r="A730" s="3" t="s">
        <v>29</v>
      </c>
      <c r="B730" s="3" t="s">
        <v>533</v>
      </c>
      <c r="C730" s="3" t="s">
        <v>29</v>
      </c>
      <c r="D730" s="4" t="s">
        <v>552</v>
      </c>
      <c r="E730" s="5">
        <f>SUM(E701:E729)</f>
        <v>1536960.2200000002</v>
      </c>
      <c r="F730" s="5">
        <f>SUM(F701:F729)</f>
        <v>1532409.4200000002</v>
      </c>
      <c r="G730" s="5">
        <f>SUM(G701:G729)</f>
        <v>1532761.1300000001</v>
      </c>
      <c r="H730" s="5">
        <f>SUM(H701:H729)</f>
        <v>1646539</v>
      </c>
    </row>
    <row r="733" spans="1:8" ht="51" x14ac:dyDescent="0.25">
      <c r="A733" s="137" t="s">
        <v>0</v>
      </c>
      <c r="B733" s="137" t="s">
        <v>1</v>
      </c>
      <c r="C733" s="137" t="s">
        <v>2</v>
      </c>
      <c r="D733" s="137" t="s">
        <v>981</v>
      </c>
      <c r="E733" s="137" t="s">
        <v>4</v>
      </c>
      <c r="F733" s="137" t="s">
        <v>5</v>
      </c>
      <c r="G733" s="137" t="s">
        <v>6</v>
      </c>
      <c r="H733" s="137" t="s">
        <v>7</v>
      </c>
    </row>
    <row r="734" spans="1:8" x14ac:dyDescent="0.25">
      <c r="A734" s="1" t="s">
        <v>532</v>
      </c>
      <c r="B734" s="1" t="s">
        <v>553</v>
      </c>
      <c r="C734" s="1" t="s">
        <v>554</v>
      </c>
      <c r="D734" s="1" t="s">
        <v>1063</v>
      </c>
      <c r="E734" s="2">
        <v>236651.75</v>
      </c>
      <c r="F734" s="2">
        <v>236651.75</v>
      </c>
      <c r="G734" s="2">
        <v>236651.75</v>
      </c>
      <c r="H734" s="2">
        <v>139887</v>
      </c>
    </row>
    <row r="735" spans="1:8" s="43" customFormat="1" x14ac:dyDescent="0.25">
      <c r="A735" s="1" t="s">
        <v>532</v>
      </c>
      <c r="B735" s="1" t="s">
        <v>553</v>
      </c>
      <c r="C735" s="1" t="s">
        <v>11</v>
      </c>
      <c r="D735" s="1" t="s">
        <v>12</v>
      </c>
      <c r="E735" s="2">
        <v>18103.86</v>
      </c>
      <c r="F735" s="2">
        <v>18103.86</v>
      </c>
      <c r="G735" s="2">
        <v>18103.86</v>
      </c>
      <c r="H735" s="2">
        <v>10701</v>
      </c>
    </row>
    <row r="736" spans="1:8" x14ac:dyDescent="0.25">
      <c r="A736" s="1" t="s">
        <v>532</v>
      </c>
      <c r="B736" s="1" t="s">
        <v>553</v>
      </c>
      <c r="C736" s="1" t="s">
        <v>35</v>
      </c>
      <c r="D736" s="1" t="s">
        <v>36</v>
      </c>
      <c r="E736" s="2">
        <v>32468.62</v>
      </c>
      <c r="F736" s="2">
        <v>32468.62</v>
      </c>
      <c r="G736" s="2">
        <v>32468.62</v>
      </c>
      <c r="H736" s="2">
        <v>19474</v>
      </c>
    </row>
    <row r="737" spans="1:8" x14ac:dyDescent="0.25">
      <c r="A737" s="1" t="s">
        <v>532</v>
      </c>
      <c r="B737" s="1" t="s">
        <v>553</v>
      </c>
      <c r="C737" s="1" t="s">
        <v>13</v>
      </c>
      <c r="D737" s="1" t="s">
        <v>14</v>
      </c>
      <c r="E737" s="2">
        <v>54550.8</v>
      </c>
      <c r="F737" s="2">
        <v>31000</v>
      </c>
      <c r="G737" s="2">
        <v>31000</v>
      </c>
      <c r="H737" s="2">
        <v>23438</v>
      </c>
    </row>
    <row r="738" spans="1:8" s="43" customFormat="1" x14ac:dyDescent="0.25">
      <c r="A738" s="1" t="s">
        <v>532</v>
      </c>
      <c r="B738" s="1" t="s">
        <v>553</v>
      </c>
      <c r="C738" s="1" t="s">
        <v>37</v>
      </c>
      <c r="D738" s="1" t="s">
        <v>38</v>
      </c>
      <c r="E738" s="2">
        <v>1112.26</v>
      </c>
      <c r="F738" s="2">
        <v>1112.26</v>
      </c>
      <c r="G738" s="2">
        <v>1112.26</v>
      </c>
      <c r="H738" s="2">
        <v>755</v>
      </c>
    </row>
    <row r="739" spans="1:8" x14ac:dyDescent="0.25">
      <c r="A739" s="1" t="s">
        <v>532</v>
      </c>
      <c r="B739" s="1" t="s">
        <v>553</v>
      </c>
      <c r="C739" s="1" t="s">
        <v>39</v>
      </c>
      <c r="D739" s="1" t="s">
        <v>40</v>
      </c>
      <c r="E739" s="2">
        <v>1035.6400000000001</v>
      </c>
      <c r="F739" s="2">
        <v>1035.6400000000001</v>
      </c>
      <c r="G739" s="2">
        <v>1035.6400000000001</v>
      </c>
      <c r="H739" s="2">
        <v>739</v>
      </c>
    </row>
    <row r="740" spans="1:8" x14ac:dyDescent="0.25">
      <c r="A740" s="1" t="s">
        <v>532</v>
      </c>
      <c r="B740" s="1" t="s">
        <v>553</v>
      </c>
      <c r="C740" s="1" t="s">
        <v>15</v>
      </c>
      <c r="D740" s="1" t="s">
        <v>16</v>
      </c>
      <c r="E740" s="2">
        <v>4000</v>
      </c>
      <c r="F740" s="2">
        <v>4000</v>
      </c>
      <c r="G740" s="2">
        <v>4000</v>
      </c>
      <c r="H740" s="2">
        <v>2231</v>
      </c>
    </row>
    <row r="741" spans="1:8" x14ac:dyDescent="0.25">
      <c r="A741" s="1" t="s">
        <v>532</v>
      </c>
      <c r="B741" s="1" t="s">
        <v>553</v>
      </c>
      <c r="C741" s="1" t="s">
        <v>305</v>
      </c>
      <c r="D741" s="1" t="s">
        <v>306</v>
      </c>
      <c r="E741" s="2">
        <v>300</v>
      </c>
      <c r="F741" s="2">
        <v>300</v>
      </c>
      <c r="G741" s="2">
        <v>300</v>
      </c>
      <c r="H741" s="2">
        <v>300</v>
      </c>
    </row>
    <row r="742" spans="1:8" x14ac:dyDescent="0.25">
      <c r="A742" s="1" t="s">
        <v>532</v>
      </c>
      <c r="B742" s="1" t="s">
        <v>553</v>
      </c>
      <c r="C742" s="1" t="s">
        <v>41</v>
      </c>
      <c r="D742" s="1" t="s">
        <v>42</v>
      </c>
      <c r="E742" s="2">
        <v>5000</v>
      </c>
      <c r="F742" s="2">
        <v>5000</v>
      </c>
      <c r="G742" s="2">
        <v>5000</v>
      </c>
      <c r="H742" s="2">
        <v>5000</v>
      </c>
    </row>
    <row r="743" spans="1:8" x14ac:dyDescent="0.25">
      <c r="A743" s="1" t="s">
        <v>532</v>
      </c>
      <c r="B743" s="1" t="s">
        <v>553</v>
      </c>
      <c r="C743" s="1" t="s">
        <v>555</v>
      </c>
      <c r="D743" s="1" t="s">
        <v>556</v>
      </c>
      <c r="E743" s="2">
        <v>65000</v>
      </c>
      <c r="F743" s="2">
        <v>65000</v>
      </c>
      <c r="G743" s="2">
        <v>65000</v>
      </c>
      <c r="H743" s="2">
        <v>65000</v>
      </c>
    </row>
    <row r="744" spans="1:8" s="43" customFormat="1" x14ac:dyDescent="0.25">
      <c r="A744" s="1" t="s">
        <v>532</v>
      </c>
      <c r="B744" s="1" t="s">
        <v>553</v>
      </c>
      <c r="C744" s="1" t="s">
        <v>311</v>
      </c>
      <c r="D744" s="1" t="s">
        <v>312</v>
      </c>
      <c r="E744" s="2">
        <v>5500</v>
      </c>
      <c r="F744" s="2">
        <v>5500</v>
      </c>
      <c r="G744" s="2">
        <v>5500</v>
      </c>
      <c r="H744" s="2">
        <v>3500</v>
      </c>
    </row>
    <row r="745" spans="1:8" x14ac:dyDescent="0.25">
      <c r="A745" s="1" t="s">
        <v>532</v>
      </c>
      <c r="B745" s="1" t="s">
        <v>553</v>
      </c>
      <c r="C745" s="1" t="s">
        <v>47</v>
      </c>
      <c r="D745" s="1" t="s">
        <v>48</v>
      </c>
      <c r="E745" s="2">
        <v>500</v>
      </c>
      <c r="F745" s="2">
        <v>500</v>
      </c>
      <c r="G745" s="2">
        <v>500</v>
      </c>
      <c r="H745" s="2">
        <v>500</v>
      </c>
    </row>
    <row r="746" spans="1:8" x14ac:dyDescent="0.25">
      <c r="A746" s="1" t="s">
        <v>532</v>
      </c>
      <c r="B746" s="1" t="s">
        <v>553</v>
      </c>
      <c r="C746" s="1" t="s">
        <v>52</v>
      </c>
      <c r="D746" s="1" t="s">
        <v>53</v>
      </c>
      <c r="E746" s="2">
        <v>200</v>
      </c>
      <c r="F746" s="2">
        <v>200</v>
      </c>
      <c r="G746" s="2">
        <v>200</v>
      </c>
      <c r="H746" s="2">
        <v>200</v>
      </c>
    </row>
    <row r="747" spans="1:8" x14ac:dyDescent="0.25">
      <c r="A747" s="1" t="s">
        <v>532</v>
      </c>
      <c r="B747" s="1" t="s">
        <v>553</v>
      </c>
      <c r="C747" s="1" t="s">
        <v>557</v>
      </c>
      <c r="D747" s="1" t="s">
        <v>558</v>
      </c>
      <c r="E747" s="2">
        <v>4000</v>
      </c>
      <c r="F747" s="2">
        <v>4000</v>
      </c>
      <c r="G747" s="2">
        <v>4000</v>
      </c>
      <c r="H747" s="2">
        <v>4000</v>
      </c>
    </row>
    <row r="748" spans="1:8" x14ac:dyDescent="0.25">
      <c r="A748" s="1" t="s">
        <v>532</v>
      </c>
      <c r="B748" s="1" t="s">
        <v>553</v>
      </c>
      <c r="C748" s="1" t="s">
        <v>54</v>
      </c>
      <c r="D748" s="1" t="s">
        <v>55</v>
      </c>
      <c r="E748" s="2">
        <v>18000</v>
      </c>
      <c r="F748" s="2">
        <v>18000</v>
      </c>
      <c r="G748" s="2">
        <v>18000</v>
      </c>
      <c r="H748" s="2">
        <v>18000</v>
      </c>
    </row>
    <row r="749" spans="1:8" x14ac:dyDescent="0.25">
      <c r="A749" s="1" t="s">
        <v>532</v>
      </c>
      <c r="B749" s="1" t="s">
        <v>553</v>
      </c>
      <c r="C749" s="1" t="s">
        <v>250</v>
      </c>
      <c r="D749" s="1" t="s">
        <v>559</v>
      </c>
      <c r="E749" s="2">
        <v>3250</v>
      </c>
      <c r="F749" s="2">
        <v>3250</v>
      </c>
      <c r="G749" s="2">
        <v>3250</v>
      </c>
      <c r="H749" s="2">
        <v>3250</v>
      </c>
    </row>
    <row r="750" spans="1:8" x14ac:dyDescent="0.25">
      <c r="A750" s="1" t="s">
        <v>532</v>
      </c>
      <c r="B750" s="1" t="s">
        <v>553</v>
      </c>
      <c r="C750" s="1" t="s">
        <v>545</v>
      </c>
      <c r="D750" s="1" t="s">
        <v>546</v>
      </c>
      <c r="E750" s="2">
        <v>1500</v>
      </c>
      <c r="F750" s="2">
        <v>1500</v>
      </c>
      <c r="G750" s="2">
        <v>1500</v>
      </c>
      <c r="H750" s="2">
        <v>1500</v>
      </c>
    </row>
    <row r="751" spans="1:8" x14ac:dyDescent="0.25">
      <c r="A751" s="1" t="s">
        <v>532</v>
      </c>
      <c r="B751" s="1" t="s">
        <v>553</v>
      </c>
      <c r="C751" s="1" t="s">
        <v>560</v>
      </c>
      <c r="D751" s="1" t="s">
        <v>561</v>
      </c>
      <c r="E751" s="2">
        <v>15000</v>
      </c>
      <c r="F751" s="2">
        <v>15000</v>
      </c>
      <c r="G751" s="2">
        <v>15000</v>
      </c>
      <c r="H751" s="2">
        <v>15000</v>
      </c>
    </row>
    <row r="752" spans="1:8" x14ac:dyDescent="0.25">
      <c r="A752" s="1" t="s">
        <v>532</v>
      </c>
      <c r="B752" s="1" t="s">
        <v>553</v>
      </c>
      <c r="C752" s="1" t="s">
        <v>562</v>
      </c>
      <c r="D752" s="1" t="s">
        <v>563</v>
      </c>
      <c r="E752" s="2">
        <v>10000</v>
      </c>
      <c r="F752" s="2">
        <v>10000</v>
      </c>
      <c r="G752" s="2">
        <v>10000</v>
      </c>
      <c r="H752" s="2">
        <v>10000</v>
      </c>
    </row>
    <row r="753" spans="1:8" x14ac:dyDescent="0.25">
      <c r="A753" s="1" t="s">
        <v>532</v>
      </c>
      <c r="B753" s="1" t="s">
        <v>553</v>
      </c>
      <c r="C753" s="1" t="s">
        <v>564</v>
      </c>
      <c r="D753" s="1" t="s">
        <v>565</v>
      </c>
      <c r="E753" s="2">
        <v>2500</v>
      </c>
      <c r="F753" s="2">
        <v>2500</v>
      </c>
      <c r="G753" s="2">
        <v>2500</v>
      </c>
      <c r="H753" s="2">
        <v>2500</v>
      </c>
    </row>
    <row r="754" spans="1:8" ht="25.5" x14ac:dyDescent="0.25">
      <c r="A754" s="3" t="s">
        <v>29</v>
      </c>
      <c r="B754" s="3" t="s">
        <v>553</v>
      </c>
      <c r="C754" s="3" t="s">
        <v>29</v>
      </c>
      <c r="D754" s="4" t="s">
        <v>566</v>
      </c>
      <c r="E754" s="5">
        <f>SUM(E734:E753)</f>
        <v>478672.93</v>
      </c>
      <c r="F754" s="5">
        <f>SUM(F734:F753)</f>
        <v>455122.13</v>
      </c>
      <c r="G754" s="5">
        <f>SUM(G734:G753)</f>
        <v>455122.13</v>
      </c>
      <c r="H754" s="5">
        <f>SUM(H734:H753)</f>
        <v>325975</v>
      </c>
    </row>
    <row r="757" spans="1:8" x14ac:dyDescent="0.25">
      <c r="A757" s="48" t="s">
        <v>532</v>
      </c>
      <c r="B757" s="48" t="s">
        <v>29</v>
      </c>
      <c r="C757" s="48" t="s">
        <v>29</v>
      </c>
      <c r="D757" s="48" t="s">
        <v>567</v>
      </c>
      <c r="E757" s="49">
        <f>E730+E754</f>
        <v>2015633.1500000001</v>
      </c>
      <c r="F757" s="49">
        <f>F730+F754</f>
        <v>1987531.5500000003</v>
      </c>
      <c r="G757" s="49">
        <f>G730+G754</f>
        <v>1987883.2600000002</v>
      </c>
      <c r="H757" s="49">
        <f>H730+H754</f>
        <v>1972514</v>
      </c>
    </row>
    <row r="764" spans="1:8" ht="51" x14ac:dyDescent="0.25">
      <c r="A764" s="137" t="s">
        <v>0</v>
      </c>
      <c r="B764" s="137" t="s">
        <v>1</v>
      </c>
      <c r="C764" s="137" t="s">
        <v>2</v>
      </c>
      <c r="D764" s="137" t="s">
        <v>1015</v>
      </c>
      <c r="E764" s="137" t="s">
        <v>4</v>
      </c>
      <c r="F764" s="137" t="s">
        <v>5</v>
      </c>
      <c r="G764" s="137" t="s">
        <v>6</v>
      </c>
      <c r="H764" s="137" t="s">
        <v>7</v>
      </c>
    </row>
    <row r="765" spans="1:8" x14ac:dyDescent="0.25">
      <c r="A765" s="1" t="s">
        <v>568</v>
      </c>
      <c r="B765" s="1" t="s">
        <v>569</v>
      </c>
      <c r="C765" s="1" t="s">
        <v>570</v>
      </c>
      <c r="D765" s="1" t="s">
        <v>571</v>
      </c>
      <c r="E765" s="2">
        <v>3070697.57</v>
      </c>
      <c r="F765" s="2">
        <v>3070697.57</v>
      </c>
      <c r="G765" s="2">
        <v>3070697.57</v>
      </c>
      <c r="H765" s="2">
        <v>2805479.92</v>
      </c>
    </row>
    <row r="766" spans="1:8" ht="25.5" x14ac:dyDescent="0.25">
      <c r="A766" s="1"/>
      <c r="B766" s="3" t="s">
        <v>569</v>
      </c>
      <c r="C766" s="3" t="s">
        <v>29</v>
      </c>
      <c r="D766" s="4" t="s">
        <v>572</v>
      </c>
      <c r="E766" s="50">
        <f>E765</f>
        <v>3070697.57</v>
      </c>
      <c r="F766" s="50">
        <f>F765</f>
        <v>3070697.57</v>
      </c>
      <c r="G766" s="50">
        <f>G765</f>
        <v>3070697.57</v>
      </c>
      <c r="H766" s="50">
        <f>H765</f>
        <v>2805479.92</v>
      </c>
    </row>
    <row r="769" spans="1:8" ht="25.5" x14ac:dyDescent="0.25">
      <c r="A769" s="51" t="s">
        <v>568</v>
      </c>
      <c r="B769" s="51" t="s">
        <v>29</v>
      </c>
      <c r="C769" s="51" t="s">
        <v>29</v>
      </c>
      <c r="D769" s="52" t="s">
        <v>573</v>
      </c>
      <c r="E769" s="53">
        <f>E766</f>
        <v>3070697.57</v>
      </c>
      <c r="F769" s="53">
        <f>F766</f>
        <v>3070697.57</v>
      </c>
      <c r="G769" s="53">
        <f>G766</f>
        <v>3070697.57</v>
      </c>
      <c r="H769" s="53">
        <f>H766</f>
        <v>2805479.92</v>
      </c>
    </row>
    <row r="772" spans="1:8" ht="51" x14ac:dyDescent="0.25">
      <c r="A772" s="137" t="s">
        <v>0</v>
      </c>
      <c r="B772" s="137" t="s">
        <v>1</v>
      </c>
      <c r="C772" s="137" t="s">
        <v>2</v>
      </c>
      <c r="D772" s="137" t="s">
        <v>1016</v>
      </c>
      <c r="E772" s="137" t="s">
        <v>4</v>
      </c>
      <c r="F772" s="137" t="s">
        <v>5</v>
      </c>
      <c r="G772" s="137" t="s">
        <v>6</v>
      </c>
      <c r="H772" s="137" t="s">
        <v>7</v>
      </c>
    </row>
    <row r="773" spans="1:8" x14ac:dyDescent="0.25">
      <c r="A773" s="1" t="s">
        <v>574</v>
      </c>
      <c r="B773" s="1" t="s">
        <v>575</v>
      </c>
      <c r="C773" s="1" t="s">
        <v>576</v>
      </c>
      <c r="D773" s="1" t="s">
        <v>577</v>
      </c>
      <c r="E773" s="2">
        <v>1420000</v>
      </c>
      <c r="F773" s="2">
        <v>1420000</v>
      </c>
      <c r="G773" s="2">
        <v>1420000</v>
      </c>
      <c r="H773" s="2">
        <v>1400000</v>
      </c>
    </row>
    <row r="774" spans="1:8" ht="25.5" x14ac:dyDescent="0.25">
      <c r="A774" s="1" t="s">
        <v>29</v>
      </c>
      <c r="B774" s="3" t="s">
        <v>575</v>
      </c>
      <c r="C774" s="3" t="s">
        <v>29</v>
      </c>
      <c r="D774" s="4" t="s">
        <v>578</v>
      </c>
      <c r="E774" s="50">
        <f>E773</f>
        <v>1420000</v>
      </c>
      <c r="F774" s="50">
        <f>F773</f>
        <v>1420000</v>
      </c>
      <c r="G774" s="50">
        <f>G773</f>
        <v>1420000</v>
      </c>
      <c r="H774" s="50">
        <f>H773</f>
        <v>1400000</v>
      </c>
    </row>
    <row r="777" spans="1:8" ht="25.5" x14ac:dyDescent="0.25">
      <c r="A777" s="54" t="s">
        <v>574</v>
      </c>
      <c r="B777" s="54" t="s">
        <v>29</v>
      </c>
      <c r="C777" s="54" t="s">
        <v>29</v>
      </c>
      <c r="D777" s="55" t="s">
        <v>579</v>
      </c>
      <c r="E777" s="56">
        <f>E774</f>
        <v>1420000</v>
      </c>
      <c r="F777" s="56">
        <f>F774</f>
        <v>1420000</v>
      </c>
      <c r="G777" s="56">
        <f>G774</f>
        <v>1420000</v>
      </c>
      <c r="H777" s="56">
        <f>H774</f>
        <v>1400000</v>
      </c>
    </row>
    <row r="780" spans="1:8" ht="51" x14ac:dyDescent="0.25">
      <c r="A780" s="137" t="s">
        <v>0</v>
      </c>
      <c r="B780" s="137" t="s">
        <v>1</v>
      </c>
      <c r="C780" s="137" t="s">
        <v>2</v>
      </c>
      <c r="D780" s="137" t="s">
        <v>1017</v>
      </c>
      <c r="E780" s="137" t="s">
        <v>4</v>
      </c>
      <c r="F780" s="137" t="s">
        <v>5</v>
      </c>
      <c r="G780" s="137" t="s">
        <v>6</v>
      </c>
      <c r="H780" s="137" t="s">
        <v>7</v>
      </c>
    </row>
    <row r="781" spans="1:8" x14ac:dyDescent="0.25">
      <c r="A781" s="1" t="s">
        <v>580</v>
      </c>
      <c r="B781" s="1" t="s">
        <v>581</v>
      </c>
      <c r="C781" s="1" t="s">
        <v>582</v>
      </c>
      <c r="D781" s="1" t="s">
        <v>1064</v>
      </c>
      <c r="E781" s="2">
        <v>43960.2</v>
      </c>
      <c r="F781" s="2">
        <v>43960.2</v>
      </c>
      <c r="G781" s="2">
        <v>44605</v>
      </c>
      <c r="H781" s="2">
        <v>42049</v>
      </c>
    </row>
    <row r="782" spans="1:8" x14ac:dyDescent="0.25">
      <c r="A782" s="1" t="s">
        <v>580</v>
      </c>
      <c r="B782" s="1" t="s">
        <v>581</v>
      </c>
      <c r="C782" s="1" t="s">
        <v>583</v>
      </c>
      <c r="D782" s="1" t="s">
        <v>584</v>
      </c>
      <c r="E782" s="2">
        <v>205173.32</v>
      </c>
      <c r="F782" s="2">
        <v>205173.32</v>
      </c>
      <c r="G782" s="2">
        <v>198679</v>
      </c>
      <c r="H782" s="2">
        <v>198679</v>
      </c>
    </row>
    <row r="783" spans="1:8" x14ac:dyDescent="0.25">
      <c r="A783" s="1" t="s">
        <v>580</v>
      </c>
      <c r="B783" s="1" t="s">
        <v>581</v>
      </c>
      <c r="C783" s="1" t="s">
        <v>11</v>
      </c>
      <c r="D783" s="1" t="s">
        <v>12</v>
      </c>
      <c r="E783" s="2">
        <v>19058.71</v>
      </c>
      <c r="F783" s="2">
        <v>19058.71</v>
      </c>
      <c r="G783" s="2">
        <v>18416</v>
      </c>
      <c r="H783" s="2">
        <v>18416</v>
      </c>
    </row>
    <row r="784" spans="1:8" x14ac:dyDescent="0.25">
      <c r="A784" s="1" t="s">
        <v>580</v>
      </c>
      <c r="B784" s="1" t="s">
        <v>581</v>
      </c>
      <c r="C784" s="1" t="s">
        <v>35</v>
      </c>
      <c r="D784" s="1" t="s">
        <v>36</v>
      </c>
      <c r="E784" s="2">
        <v>34181.120000000003</v>
      </c>
      <c r="F784" s="2">
        <v>34181.120000000003</v>
      </c>
      <c r="G784" s="2">
        <v>34321</v>
      </c>
      <c r="H784" s="2">
        <v>34321</v>
      </c>
    </row>
    <row r="785" spans="1:8" x14ac:dyDescent="0.25">
      <c r="A785" s="1" t="s">
        <v>580</v>
      </c>
      <c r="B785" s="1" t="s">
        <v>581</v>
      </c>
      <c r="C785" s="1" t="s">
        <v>13</v>
      </c>
      <c r="D785" s="1" t="s">
        <v>14</v>
      </c>
      <c r="E785" s="2">
        <v>48592.800000000003</v>
      </c>
      <c r="F785" s="2">
        <v>45000</v>
      </c>
      <c r="G785" s="2">
        <v>44828</v>
      </c>
      <c r="H785" s="2">
        <v>44828</v>
      </c>
    </row>
    <row r="786" spans="1:8" x14ac:dyDescent="0.25">
      <c r="A786" s="1" t="s">
        <v>580</v>
      </c>
      <c r="B786" s="1" t="s">
        <v>581</v>
      </c>
      <c r="C786" s="1" t="s">
        <v>37</v>
      </c>
      <c r="D786" s="1" t="s">
        <v>38</v>
      </c>
      <c r="E786" s="2">
        <v>1170.93</v>
      </c>
      <c r="F786" s="2">
        <v>1170.93</v>
      </c>
      <c r="G786" s="2">
        <v>1300</v>
      </c>
      <c r="H786" s="2">
        <v>1300</v>
      </c>
    </row>
    <row r="787" spans="1:8" x14ac:dyDescent="0.25">
      <c r="A787" s="1" t="s">
        <v>580</v>
      </c>
      <c r="B787" s="1" t="s">
        <v>581</v>
      </c>
      <c r="C787" s="1" t="s">
        <v>39</v>
      </c>
      <c r="D787" s="1" t="s">
        <v>40</v>
      </c>
      <c r="E787" s="2">
        <v>1315.43</v>
      </c>
      <c r="F787" s="2">
        <v>1315.43</v>
      </c>
      <c r="G787" s="2">
        <v>1271</v>
      </c>
      <c r="H787" s="2">
        <v>1271</v>
      </c>
    </row>
    <row r="788" spans="1:8" x14ac:dyDescent="0.25">
      <c r="A788" s="1" t="s">
        <v>580</v>
      </c>
      <c r="B788" s="1" t="s">
        <v>581</v>
      </c>
      <c r="C788" s="1" t="s">
        <v>15</v>
      </c>
      <c r="D788" s="1" t="s">
        <v>16</v>
      </c>
      <c r="E788" s="2">
        <v>725</v>
      </c>
      <c r="F788" s="2">
        <v>725</v>
      </c>
      <c r="G788" s="2">
        <v>715</v>
      </c>
      <c r="H788" s="2">
        <v>715</v>
      </c>
    </row>
    <row r="789" spans="1:8" x14ac:dyDescent="0.25">
      <c r="A789" s="1" t="s">
        <v>580</v>
      </c>
      <c r="B789" s="1" t="s">
        <v>581</v>
      </c>
      <c r="C789" s="1" t="s">
        <v>585</v>
      </c>
      <c r="D789" s="1" t="s">
        <v>586</v>
      </c>
      <c r="E789" s="2">
        <v>1350</v>
      </c>
      <c r="F789" s="2">
        <v>1350</v>
      </c>
      <c r="G789" s="41">
        <v>1500</v>
      </c>
      <c r="H789" s="2">
        <v>0</v>
      </c>
    </row>
    <row r="790" spans="1:8" x14ac:dyDescent="0.25">
      <c r="A790" s="1" t="s">
        <v>580</v>
      </c>
      <c r="B790" s="1" t="s">
        <v>581</v>
      </c>
      <c r="C790" s="1" t="s">
        <v>587</v>
      </c>
      <c r="D790" s="1" t="s">
        <v>588</v>
      </c>
      <c r="E790" s="2">
        <v>6000</v>
      </c>
      <c r="F790" s="2">
        <v>6000</v>
      </c>
      <c r="G790" s="41">
        <v>6000</v>
      </c>
      <c r="H790" s="2">
        <v>6000</v>
      </c>
    </row>
    <row r="791" spans="1:8" x14ac:dyDescent="0.25">
      <c r="A791" s="1" t="s">
        <v>580</v>
      </c>
      <c r="B791" s="1" t="s">
        <v>581</v>
      </c>
      <c r="C791" s="1" t="s">
        <v>589</v>
      </c>
      <c r="D791" s="1" t="s">
        <v>590</v>
      </c>
      <c r="E791" s="2">
        <v>13500</v>
      </c>
      <c r="F791" s="2">
        <v>13500</v>
      </c>
      <c r="G791" s="121">
        <v>15000</v>
      </c>
      <c r="H791" s="2">
        <v>8000</v>
      </c>
    </row>
    <row r="792" spans="1:8" x14ac:dyDescent="0.25">
      <c r="A792" s="1" t="s">
        <v>580</v>
      </c>
      <c r="B792" s="1" t="s">
        <v>581</v>
      </c>
      <c r="C792" s="1" t="s">
        <v>591</v>
      </c>
      <c r="D792" s="1" t="s">
        <v>592</v>
      </c>
      <c r="E792" s="2">
        <v>500</v>
      </c>
      <c r="F792" s="2">
        <v>500</v>
      </c>
      <c r="G792" s="41">
        <v>500</v>
      </c>
      <c r="H792" s="2">
        <v>500</v>
      </c>
    </row>
    <row r="793" spans="1:8" x14ac:dyDescent="0.25">
      <c r="A793" s="1" t="s">
        <v>580</v>
      </c>
      <c r="B793" s="1" t="s">
        <v>581</v>
      </c>
      <c r="C793" s="1" t="s">
        <v>593</v>
      </c>
      <c r="D793" s="1" t="s">
        <v>594</v>
      </c>
      <c r="E793" s="2">
        <v>4000</v>
      </c>
      <c r="F793" s="2">
        <v>4000</v>
      </c>
      <c r="G793" s="41">
        <v>4000</v>
      </c>
      <c r="H793" s="2">
        <v>2500</v>
      </c>
    </row>
    <row r="794" spans="1:8" x14ac:dyDescent="0.25">
      <c r="A794" s="1" t="s">
        <v>580</v>
      </c>
      <c r="B794" s="1" t="s">
        <v>581</v>
      </c>
      <c r="C794" s="1" t="s">
        <v>41</v>
      </c>
      <c r="D794" s="1" t="s">
        <v>42</v>
      </c>
      <c r="E794" s="57">
        <v>30000</v>
      </c>
      <c r="F794" s="57">
        <v>30000</v>
      </c>
      <c r="G794" s="57">
        <v>30000</v>
      </c>
      <c r="H794" s="2">
        <v>30000</v>
      </c>
    </row>
    <row r="795" spans="1:8" x14ac:dyDescent="0.25">
      <c r="A795" s="1" t="s">
        <v>580</v>
      </c>
      <c r="B795" s="1" t="s">
        <v>581</v>
      </c>
      <c r="C795" s="1" t="s">
        <v>43</v>
      </c>
      <c r="D795" s="1" t="s">
        <v>44</v>
      </c>
      <c r="E795" s="57">
        <v>130600</v>
      </c>
      <c r="F795" s="57">
        <v>130600</v>
      </c>
      <c r="G795" s="57">
        <v>130600</v>
      </c>
      <c r="H795" s="2">
        <v>130600</v>
      </c>
    </row>
    <row r="796" spans="1:8" x14ac:dyDescent="0.25">
      <c r="A796" s="1" t="s">
        <v>580</v>
      </c>
      <c r="B796" s="1" t="s">
        <v>581</v>
      </c>
      <c r="C796" s="1" t="s">
        <v>47</v>
      </c>
      <c r="D796" s="1" t="s">
        <v>48</v>
      </c>
      <c r="E796" s="57">
        <v>15000</v>
      </c>
      <c r="F796" s="57">
        <v>15000</v>
      </c>
      <c r="G796" s="57">
        <v>15000</v>
      </c>
      <c r="H796" s="2">
        <v>15000</v>
      </c>
    </row>
    <row r="797" spans="1:8" x14ac:dyDescent="0.25">
      <c r="A797" s="1" t="s">
        <v>580</v>
      </c>
      <c r="B797" s="1" t="s">
        <v>581</v>
      </c>
      <c r="C797" s="1" t="s">
        <v>595</v>
      </c>
      <c r="D797" s="1" t="s">
        <v>596</v>
      </c>
      <c r="E797" s="27">
        <v>4000000</v>
      </c>
      <c r="F797" s="27">
        <v>4000000</v>
      </c>
      <c r="G797" s="41">
        <v>4000000</v>
      </c>
      <c r="H797" s="2">
        <v>4000000</v>
      </c>
    </row>
    <row r="798" spans="1:8" x14ac:dyDescent="0.25">
      <c r="A798" s="1" t="s">
        <v>580</v>
      </c>
      <c r="B798" s="1" t="s">
        <v>581</v>
      </c>
      <c r="C798" s="1" t="s">
        <v>52</v>
      </c>
      <c r="D798" s="1" t="s">
        <v>53</v>
      </c>
      <c r="E798" s="2">
        <v>250</v>
      </c>
      <c r="F798" s="2">
        <v>250</v>
      </c>
      <c r="G798" s="41">
        <v>250</v>
      </c>
      <c r="H798" s="2">
        <v>0</v>
      </c>
    </row>
    <row r="799" spans="1:8" x14ac:dyDescent="0.25">
      <c r="A799" s="1" t="s">
        <v>580</v>
      </c>
      <c r="B799" s="1" t="s">
        <v>581</v>
      </c>
      <c r="C799" s="1" t="s">
        <v>597</v>
      </c>
      <c r="D799" s="1" t="s">
        <v>598</v>
      </c>
      <c r="E799" s="2">
        <v>10000</v>
      </c>
      <c r="F799" s="2">
        <v>10000</v>
      </c>
      <c r="G799" s="57">
        <v>10000</v>
      </c>
      <c r="H799" s="2">
        <v>10000</v>
      </c>
    </row>
    <row r="800" spans="1:8" x14ac:dyDescent="0.25">
      <c r="A800" s="1" t="s">
        <v>580</v>
      </c>
      <c r="B800" s="1" t="s">
        <v>581</v>
      </c>
      <c r="C800" s="1" t="s">
        <v>599</v>
      </c>
      <c r="D800" s="1" t="s">
        <v>600</v>
      </c>
      <c r="E800" s="2">
        <v>25000</v>
      </c>
      <c r="F800" s="2">
        <v>25000</v>
      </c>
      <c r="G800" s="57">
        <v>40000</v>
      </c>
      <c r="H800" s="2">
        <v>0</v>
      </c>
    </row>
    <row r="801" spans="1:8" x14ac:dyDescent="0.25">
      <c r="A801" s="1" t="s">
        <v>580</v>
      </c>
      <c r="B801" s="1" t="s">
        <v>581</v>
      </c>
      <c r="C801" s="1" t="s">
        <v>601</v>
      </c>
      <c r="D801" s="1" t="s">
        <v>602</v>
      </c>
      <c r="E801" s="2">
        <v>5000</v>
      </c>
      <c r="F801" s="2">
        <v>5000</v>
      </c>
      <c r="G801" s="122">
        <v>5000</v>
      </c>
      <c r="H801" s="2">
        <v>5000</v>
      </c>
    </row>
    <row r="802" spans="1:8" x14ac:dyDescent="0.25">
      <c r="A802" s="1" t="s">
        <v>580</v>
      </c>
      <c r="B802" s="1" t="s">
        <v>581</v>
      </c>
      <c r="C802" s="1" t="s">
        <v>603</v>
      </c>
      <c r="D802" s="1" t="s">
        <v>604</v>
      </c>
      <c r="E802" s="2"/>
      <c r="F802" s="2"/>
      <c r="G802" s="41">
        <v>0</v>
      </c>
      <c r="H802" s="2">
        <v>5000</v>
      </c>
    </row>
    <row r="803" spans="1:8" ht="25.5" x14ac:dyDescent="0.25">
      <c r="A803" s="3" t="s">
        <v>29</v>
      </c>
      <c r="B803" s="3" t="s">
        <v>581</v>
      </c>
      <c r="C803" s="3" t="s">
        <v>29</v>
      </c>
      <c r="D803" s="4" t="s">
        <v>605</v>
      </c>
      <c r="E803" s="5">
        <f>SUM(E781:E802)</f>
        <v>4595377.51</v>
      </c>
      <c r="F803" s="5">
        <f>SUM(F781:F802)</f>
        <v>4591784.71</v>
      </c>
      <c r="G803" s="5">
        <f>SUM(G781:G802)</f>
        <v>4601985</v>
      </c>
      <c r="H803" s="5">
        <f>SUM(H781:H802)</f>
        <v>4554179</v>
      </c>
    </row>
    <row r="806" spans="1:8" ht="25.5" x14ac:dyDescent="0.25">
      <c r="A806" s="58" t="s">
        <v>580</v>
      </c>
      <c r="B806" s="58" t="s">
        <v>29</v>
      </c>
      <c r="C806" s="58" t="s">
        <v>29</v>
      </c>
      <c r="D806" s="59" t="s">
        <v>606</v>
      </c>
      <c r="E806" s="60">
        <f>SUM(E781:E802)</f>
        <v>4595377.51</v>
      </c>
      <c r="F806" s="60">
        <f>SUM(F781:F802)</f>
        <v>4591784.71</v>
      </c>
      <c r="G806" s="60">
        <f>SUM(G781:G802)</f>
        <v>4601985</v>
      </c>
      <c r="H806" s="60">
        <f>SUM(H781:H802)</f>
        <v>4554179</v>
      </c>
    </row>
    <row r="812" spans="1:8" ht="51" x14ac:dyDescent="0.25">
      <c r="A812" s="137" t="s">
        <v>0</v>
      </c>
      <c r="B812" s="137" t="s">
        <v>1</v>
      </c>
      <c r="C812" s="137" t="s">
        <v>2</v>
      </c>
      <c r="D812" s="137" t="s">
        <v>1018</v>
      </c>
      <c r="E812" s="137" t="s">
        <v>4</v>
      </c>
      <c r="F812" s="137" t="s">
        <v>5</v>
      </c>
      <c r="G812" s="137" t="s">
        <v>6</v>
      </c>
      <c r="H812" s="137" t="s">
        <v>7</v>
      </c>
    </row>
    <row r="813" spans="1:8" x14ac:dyDescent="0.25">
      <c r="A813" s="1" t="s">
        <v>607</v>
      </c>
      <c r="B813" s="1" t="s">
        <v>608</v>
      </c>
      <c r="C813" s="1" t="s">
        <v>609</v>
      </c>
      <c r="D813" s="1" t="s">
        <v>610</v>
      </c>
      <c r="E813" s="2">
        <v>26503295.84</v>
      </c>
      <c r="F813" s="2">
        <v>26503295.84</v>
      </c>
      <c r="G813" s="2">
        <v>26831003.870000001</v>
      </c>
      <c r="H813" s="2">
        <v>26832987</v>
      </c>
    </row>
    <row r="814" spans="1:8" x14ac:dyDescent="0.25">
      <c r="A814" s="1" t="s">
        <v>29</v>
      </c>
      <c r="B814" s="1" t="s">
        <v>608</v>
      </c>
      <c r="C814" s="1" t="s">
        <v>29</v>
      </c>
      <c r="D814" s="1" t="s">
        <v>611</v>
      </c>
      <c r="E814" s="2">
        <f>E813</f>
        <v>26503295.84</v>
      </c>
      <c r="F814" s="2">
        <f>F813</f>
        <v>26503295.84</v>
      </c>
      <c r="G814" s="2">
        <f>G813</f>
        <v>26831003.870000001</v>
      </c>
      <c r="H814" s="2">
        <f>H813</f>
        <v>26832987</v>
      </c>
    </row>
    <row r="817" spans="1:8" x14ac:dyDescent="0.25">
      <c r="A817" s="61" t="s">
        <v>607</v>
      </c>
      <c r="B817" s="61" t="s">
        <v>29</v>
      </c>
      <c r="C817" s="61" t="s">
        <v>29</v>
      </c>
      <c r="D817" s="61" t="s">
        <v>612</v>
      </c>
      <c r="E817" s="62">
        <f>E814</f>
        <v>26503295.84</v>
      </c>
      <c r="F817" s="62">
        <f>F814</f>
        <v>26503295.84</v>
      </c>
      <c r="G817" s="62">
        <f>G814</f>
        <v>26831003.870000001</v>
      </c>
      <c r="H817" s="62">
        <f>H814</f>
        <v>26832987</v>
      </c>
    </row>
    <row r="822" spans="1:8" ht="51" x14ac:dyDescent="0.25">
      <c r="A822" s="137" t="s">
        <v>0</v>
      </c>
      <c r="B822" s="137" t="s">
        <v>1</v>
      </c>
      <c r="C822" s="137" t="s">
        <v>2</v>
      </c>
      <c r="D822" s="137" t="s">
        <v>1019</v>
      </c>
      <c r="E822" s="137" t="s">
        <v>4</v>
      </c>
      <c r="F822" s="137" t="s">
        <v>5</v>
      </c>
      <c r="G822" s="137" t="s">
        <v>6</v>
      </c>
      <c r="H822" s="137" t="s">
        <v>7</v>
      </c>
    </row>
    <row r="823" spans="1:8" x14ac:dyDescent="0.25">
      <c r="A823" s="1" t="s">
        <v>613</v>
      </c>
      <c r="B823" s="1" t="s">
        <v>614</v>
      </c>
      <c r="C823" s="1" t="s">
        <v>615</v>
      </c>
      <c r="D823" s="1" t="s">
        <v>616</v>
      </c>
      <c r="E823" s="2">
        <v>7000</v>
      </c>
      <c r="F823" s="2">
        <v>7000</v>
      </c>
      <c r="G823" s="2">
        <v>8000</v>
      </c>
      <c r="H823" s="2">
        <v>8818.5300000000007</v>
      </c>
    </row>
    <row r="824" spans="1:8" x14ac:dyDescent="0.25">
      <c r="A824" s="1" t="s">
        <v>613</v>
      </c>
      <c r="B824" s="1" t="s">
        <v>614</v>
      </c>
      <c r="C824" s="1" t="s">
        <v>617</v>
      </c>
      <c r="D824" s="1" t="s">
        <v>618</v>
      </c>
      <c r="E824" s="2">
        <v>62743</v>
      </c>
      <c r="F824" s="2">
        <v>62743</v>
      </c>
      <c r="G824" s="2">
        <v>62743</v>
      </c>
      <c r="H824" s="2">
        <v>65303</v>
      </c>
    </row>
    <row r="825" spans="1:8" x14ac:dyDescent="0.25">
      <c r="A825" s="3" t="s">
        <v>29</v>
      </c>
      <c r="B825" s="3" t="s">
        <v>614</v>
      </c>
      <c r="C825" s="3" t="s">
        <v>29</v>
      </c>
      <c r="D825" s="3" t="s">
        <v>619</v>
      </c>
      <c r="E825" s="5">
        <f>SUM(E823:E824)</f>
        <v>69743</v>
      </c>
      <c r="F825" s="5">
        <f>SUM(F823:F824)</f>
        <v>69743</v>
      </c>
      <c r="G825" s="5">
        <f>SUM(G823:G824)</f>
        <v>70743</v>
      </c>
      <c r="H825" s="5">
        <f>SUM(H823:H824)</f>
        <v>74121.53</v>
      </c>
    </row>
    <row r="826" spans="1:8" x14ac:dyDescent="0.25">
      <c r="A826" s="1" t="s">
        <v>613</v>
      </c>
      <c r="B826" s="1" t="s">
        <v>620</v>
      </c>
      <c r="C826" s="1" t="s">
        <v>617</v>
      </c>
      <c r="D826" s="1" t="s">
        <v>618</v>
      </c>
      <c r="E826" s="2">
        <v>20145</v>
      </c>
      <c r="F826" s="2">
        <v>20145</v>
      </c>
      <c r="G826" s="2">
        <v>20145</v>
      </c>
      <c r="H826" s="2">
        <v>20144.990000000002</v>
      </c>
    </row>
    <row r="827" spans="1:8" x14ac:dyDescent="0.25">
      <c r="A827" s="1"/>
      <c r="B827" s="1"/>
      <c r="C827" s="1"/>
      <c r="D827" s="1"/>
      <c r="E827" s="2"/>
      <c r="F827" s="2"/>
      <c r="G827" s="2"/>
      <c r="H827" s="2"/>
    </row>
    <row r="828" spans="1:8" ht="25.5" x14ac:dyDescent="0.25">
      <c r="A828" s="3" t="s">
        <v>29</v>
      </c>
      <c r="B828" s="3" t="s">
        <v>620</v>
      </c>
      <c r="C828" s="3" t="s">
        <v>29</v>
      </c>
      <c r="D828" s="4" t="s">
        <v>621</v>
      </c>
      <c r="E828" s="5">
        <f>E826</f>
        <v>20145</v>
      </c>
      <c r="F828" s="5">
        <f>F826</f>
        <v>20145</v>
      </c>
      <c r="G828" s="5">
        <f>G826</f>
        <v>20145</v>
      </c>
      <c r="H828" s="5">
        <f>H826</f>
        <v>20144.990000000002</v>
      </c>
    </row>
    <row r="829" spans="1:8" x14ac:dyDescent="0.25">
      <c r="F829" s="63" t="s">
        <v>131</v>
      </c>
    </row>
    <row r="832" spans="1:8" x14ac:dyDescent="0.25">
      <c r="A832" s="64" t="s">
        <v>613</v>
      </c>
      <c r="B832" s="64" t="s">
        <v>29</v>
      </c>
      <c r="C832" s="64" t="s">
        <v>29</v>
      </c>
      <c r="D832" s="64" t="s">
        <v>622</v>
      </c>
      <c r="E832" s="65">
        <f>E825+E828</f>
        <v>89888</v>
      </c>
      <c r="F832" s="65">
        <f>F825+F828</f>
        <v>89888</v>
      </c>
      <c r="G832" s="65">
        <f>G825+G828</f>
        <v>90888</v>
      </c>
      <c r="H832" s="65">
        <f>H825+H828</f>
        <v>94266.52</v>
      </c>
    </row>
    <row r="837" spans="1:8" x14ac:dyDescent="0.25">
      <c r="A837" s="66" t="s">
        <v>0</v>
      </c>
      <c r="B837" s="66" t="s">
        <v>1</v>
      </c>
      <c r="C837" s="66" t="s">
        <v>2</v>
      </c>
      <c r="D837" s="66" t="s">
        <v>3</v>
      </c>
      <c r="E837" s="66" t="s">
        <v>623</v>
      </c>
      <c r="F837" s="66" t="s">
        <v>624</v>
      </c>
      <c r="G837" s="66" t="s">
        <v>625</v>
      </c>
      <c r="H837" s="66" t="s">
        <v>626</v>
      </c>
    </row>
    <row r="838" spans="1:8" x14ac:dyDescent="0.25">
      <c r="A838" s="67" t="s">
        <v>8</v>
      </c>
      <c r="B838" s="67" t="s">
        <v>29</v>
      </c>
      <c r="C838" s="67" t="s">
        <v>29</v>
      </c>
      <c r="D838" s="68" t="s">
        <v>522</v>
      </c>
      <c r="E838" s="69">
        <f>H685</f>
        <v>21376744.789999999</v>
      </c>
      <c r="F838" s="69">
        <f>G685</f>
        <v>16819581.539999999</v>
      </c>
      <c r="G838" s="69">
        <f>F685</f>
        <v>14617292.619999999</v>
      </c>
      <c r="H838" s="69">
        <f>E685</f>
        <v>14787093.299999997</v>
      </c>
    </row>
    <row r="839" spans="1:8" x14ac:dyDescent="0.25">
      <c r="A839" s="67" t="s">
        <v>523</v>
      </c>
      <c r="B839" s="67" t="s">
        <v>29</v>
      </c>
      <c r="C839" s="67" t="s">
        <v>29</v>
      </c>
      <c r="D839" s="68" t="s">
        <v>531</v>
      </c>
      <c r="E839" s="69">
        <f>H698</f>
        <v>240378</v>
      </c>
      <c r="F839" s="69">
        <f>G698</f>
        <v>298378</v>
      </c>
      <c r="G839" s="69">
        <f>F698</f>
        <v>298250</v>
      </c>
      <c r="H839" s="69">
        <f>E698</f>
        <v>298250</v>
      </c>
    </row>
    <row r="840" spans="1:8" x14ac:dyDescent="0.25">
      <c r="A840" s="67" t="s">
        <v>532</v>
      </c>
      <c r="B840" s="67" t="s">
        <v>29</v>
      </c>
      <c r="C840" s="67" t="s">
        <v>29</v>
      </c>
      <c r="D840" s="68" t="s">
        <v>567</v>
      </c>
      <c r="E840" s="69">
        <f>H757</f>
        <v>1972514</v>
      </c>
      <c r="F840" s="69">
        <f>G757</f>
        <v>1987883.2600000002</v>
      </c>
      <c r="G840" s="69">
        <f>F757</f>
        <v>1987531.5500000003</v>
      </c>
      <c r="H840" s="69">
        <f>E757</f>
        <v>2015633.1500000001</v>
      </c>
    </row>
    <row r="841" spans="1:8" ht="25.5" x14ac:dyDescent="0.25">
      <c r="A841" s="67" t="s">
        <v>568</v>
      </c>
      <c r="B841" s="67" t="s">
        <v>29</v>
      </c>
      <c r="C841" s="67" t="s">
        <v>29</v>
      </c>
      <c r="D841" s="68" t="s">
        <v>627</v>
      </c>
      <c r="E841" s="69">
        <f>H769</f>
        <v>2805479.92</v>
      </c>
      <c r="F841" s="69">
        <f>G769</f>
        <v>3070697.57</v>
      </c>
      <c r="G841" s="69">
        <f>F769</f>
        <v>3070697.57</v>
      </c>
      <c r="H841" s="69">
        <f>E769</f>
        <v>3070697.57</v>
      </c>
    </row>
    <row r="842" spans="1:8" ht="25.5" x14ac:dyDescent="0.25">
      <c r="A842" s="67" t="s">
        <v>574</v>
      </c>
      <c r="B842" s="67" t="s">
        <v>29</v>
      </c>
      <c r="C842" s="67" t="s">
        <v>29</v>
      </c>
      <c r="D842" s="68" t="s">
        <v>628</v>
      </c>
      <c r="E842" s="69">
        <f>H777</f>
        <v>1400000</v>
      </c>
      <c r="F842" s="69">
        <f>G777</f>
        <v>1420000</v>
      </c>
      <c r="G842" s="69">
        <f>F777</f>
        <v>1420000</v>
      </c>
      <c r="H842" s="69">
        <f>E777</f>
        <v>1420000</v>
      </c>
    </row>
    <row r="843" spans="1:8" ht="25.5" x14ac:dyDescent="0.25">
      <c r="A843" s="67" t="s">
        <v>580</v>
      </c>
      <c r="B843" s="67" t="s">
        <v>29</v>
      </c>
      <c r="C843" s="67" t="s">
        <v>29</v>
      </c>
      <c r="D843" s="68" t="s">
        <v>606</v>
      </c>
      <c r="E843" s="69">
        <f>H806</f>
        <v>4554179</v>
      </c>
      <c r="F843" s="69">
        <f>G806</f>
        <v>4601985</v>
      </c>
      <c r="G843" s="69">
        <f>F806</f>
        <v>4591784.71</v>
      </c>
      <c r="H843" s="69">
        <f>E806</f>
        <v>4595377.51</v>
      </c>
    </row>
    <row r="844" spans="1:8" x14ac:dyDescent="0.25">
      <c r="A844" s="67" t="s">
        <v>607</v>
      </c>
      <c r="B844" s="67" t="s">
        <v>29</v>
      </c>
      <c r="C844" s="67" t="s">
        <v>29</v>
      </c>
      <c r="D844" s="68" t="s">
        <v>612</v>
      </c>
      <c r="E844" s="69">
        <f>H817</f>
        <v>26832987</v>
      </c>
      <c r="F844" s="69">
        <f>G817</f>
        <v>26831003.870000001</v>
      </c>
      <c r="G844" s="69">
        <f>F817</f>
        <v>26503295.84</v>
      </c>
      <c r="H844" s="69">
        <f>E817</f>
        <v>26503295.84</v>
      </c>
    </row>
    <row r="845" spans="1:8" x14ac:dyDescent="0.25">
      <c r="A845" s="67" t="s">
        <v>613</v>
      </c>
      <c r="B845" s="67" t="s">
        <v>29</v>
      </c>
      <c r="C845" s="67" t="s">
        <v>29</v>
      </c>
      <c r="D845" s="68" t="s">
        <v>622</v>
      </c>
      <c r="E845" s="69">
        <f>H832</f>
        <v>94266.52</v>
      </c>
      <c r="F845" s="69">
        <f>G832</f>
        <v>90888</v>
      </c>
      <c r="G845" s="69">
        <f>F832</f>
        <v>89888</v>
      </c>
      <c r="H845" s="69">
        <f>E832</f>
        <v>89888</v>
      </c>
    </row>
    <row r="846" spans="1:8" x14ac:dyDescent="0.25">
      <c r="A846" s="66"/>
      <c r="B846" s="66"/>
      <c r="C846" s="66"/>
      <c r="D846" s="66"/>
      <c r="E846" s="70">
        <f>SUM(E838:E845)</f>
        <v>59276549.230000004</v>
      </c>
      <c r="F846" s="70">
        <f>SUM(F838:F845)</f>
        <v>55120417.240000002</v>
      </c>
      <c r="G846" s="70">
        <f>SUM(G838:G845)</f>
        <v>52578740.289999999</v>
      </c>
      <c r="H846" s="70">
        <f>SUM(H838:H845)</f>
        <v>52780235.36999999</v>
      </c>
    </row>
    <row r="848" spans="1:8" ht="15.75" thickBot="1" x14ac:dyDescent="0.3">
      <c r="A848" s="134"/>
      <c r="B848" s="134"/>
      <c r="C848" s="134"/>
      <c r="D848" s="134"/>
      <c r="E848" s="135"/>
      <c r="F848" s="135"/>
      <c r="G848" s="136"/>
      <c r="H848" s="123"/>
    </row>
    <row r="849" spans="2:8" x14ac:dyDescent="0.25">
      <c r="B849" s="13" t="s">
        <v>968</v>
      </c>
      <c r="D849" s="13" t="s">
        <v>963</v>
      </c>
      <c r="E849" s="129">
        <f>Revenue!E330</f>
        <v>-59254644.459999993</v>
      </c>
      <c r="F849" s="129">
        <f>Revenue!F330</f>
        <v>-52821448.320000008</v>
      </c>
      <c r="G849" s="129">
        <f>Revenue!F330</f>
        <v>-52821448.320000008</v>
      </c>
      <c r="H849" s="129">
        <f>Revenue!G330</f>
        <v>-52780235.370000005</v>
      </c>
    </row>
    <row r="850" spans="2:8" x14ac:dyDescent="0.25">
      <c r="D850" s="125"/>
      <c r="E850" s="130"/>
      <c r="F850" s="130"/>
      <c r="G850" s="130"/>
      <c r="H850" s="42"/>
    </row>
    <row r="851" spans="2:8" x14ac:dyDescent="0.25">
      <c r="D851" s="125" t="s">
        <v>970</v>
      </c>
      <c r="E851" s="130">
        <f>E846</f>
        <v>59276549.230000004</v>
      </c>
      <c r="F851" s="42">
        <f>G846</f>
        <v>52578740.289999999</v>
      </c>
      <c r="G851" s="130">
        <f>G846</f>
        <v>52578740.289999999</v>
      </c>
      <c r="H851" s="42">
        <f>H846</f>
        <v>52780235.36999999</v>
      </c>
    </row>
    <row r="852" spans="2:8" x14ac:dyDescent="0.25">
      <c r="D852" s="125"/>
      <c r="E852" s="131"/>
      <c r="F852" s="131"/>
      <c r="G852" s="132"/>
    </row>
    <row r="853" spans="2:8" x14ac:dyDescent="0.25">
      <c r="D853" s="125"/>
      <c r="E853" s="131"/>
      <c r="F853" s="131"/>
      <c r="G853" s="132"/>
    </row>
    <row r="854" spans="2:8" x14ac:dyDescent="0.25">
      <c r="D854" s="125" t="s">
        <v>972</v>
      </c>
      <c r="E854" s="130">
        <f>SUM(E849:E853)</f>
        <v>21904.770000010729</v>
      </c>
      <c r="F854" s="130">
        <f t="shared" ref="F854:H854" si="0">SUM(F849:F853)</f>
        <v>-242708.03000000864</v>
      </c>
      <c r="G854" s="130">
        <f t="shared" si="0"/>
        <v>-242708.03000000864</v>
      </c>
      <c r="H854" s="130">
        <f t="shared" si="0"/>
        <v>0</v>
      </c>
    </row>
    <row r="855" spans="2:8" x14ac:dyDescent="0.25">
      <c r="D855" s="125"/>
      <c r="E855" s="131"/>
      <c r="F855" s="131"/>
      <c r="G855" s="132"/>
    </row>
  </sheetData>
  <pageMargins left="0.25" right="0.25" top="0.75" bottom="0.75" header="0.3" footer="0.3"/>
  <pageSetup orientation="portrait" r:id="rId1"/>
  <headerFooter>
    <oddFooter>&amp;CFY26 Floyd County Budget - Proposed 04/30/2025 for Public Hearing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Revenue Header</vt:lpstr>
      <vt:lpstr>Revenue</vt:lpstr>
      <vt:lpstr>Expenditure Header</vt:lpstr>
      <vt:lpstr>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Chiddo</dc:creator>
  <cp:lastModifiedBy>Kim Chiddo</cp:lastModifiedBy>
  <cp:lastPrinted>2025-05-02T20:06:55Z</cp:lastPrinted>
  <dcterms:created xsi:type="dcterms:W3CDTF">2025-04-20T17:10:43Z</dcterms:created>
  <dcterms:modified xsi:type="dcterms:W3CDTF">2025-05-05T15:41:38Z</dcterms:modified>
</cp:coreProperties>
</file>